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21000" tabRatio="360" activeTab="0"/>
  </bookViews>
  <sheets>
    <sheet name="所属団体情報" sheetId="1" r:id="rId1"/>
    <sheet name="参加申込書" sheetId="2" r:id="rId2"/>
    <sheet name="AD&amp;撮影申込書" sheetId="3" r:id="rId3"/>
    <sheet name="帯同審判" sheetId="4" r:id="rId4"/>
    <sheet name="振込金総括表" sheetId="5" r:id="rId5"/>
  </sheets>
  <definedNames/>
  <calcPr fullCalcOnLoad="1"/>
</workbook>
</file>

<file path=xl/comments1.xml><?xml version="1.0" encoding="utf-8"?>
<comments xmlns="http://schemas.openxmlformats.org/spreadsheetml/2006/main">
  <authors>
    <author>Masato Ishida</author>
  </authors>
  <commentList>
    <comment ref="C17" authorId="0">
      <text>
        <r>
          <rPr>
            <b/>
            <sz val="9"/>
            <rFont val="ＭＳ Ｐゴシック"/>
            <family val="0"/>
          </rPr>
          <t>代表者以外の方が振込をする場合にのみ上書き記載してください</t>
        </r>
      </text>
    </comment>
  </commentList>
</comments>
</file>

<file path=xl/sharedStrings.xml><?xml version="1.0" encoding="utf-8"?>
<sst xmlns="http://schemas.openxmlformats.org/spreadsheetml/2006/main" count="210" uniqueCount="136">
  <si>
    <t>※ フリガナも記入してください。</t>
  </si>
  <si>
    <t>No.</t>
  </si>
  <si>
    <t>選手氏名</t>
  </si>
  <si>
    <t>選手登録番号</t>
  </si>
  <si>
    <t>カテゴリー</t>
  </si>
  <si>
    <t>カテゴリー</t>
  </si>
  <si>
    <t>№</t>
  </si>
  <si>
    <t>フリガナ</t>
  </si>
  <si>
    <t>氏　　　　　名</t>
  </si>
  <si>
    <t>大会参加申込書</t>
  </si>
  <si>
    <t>登録番号(6ケタ)</t>
  </si>
  <si>
    <t>※フリガナもご記入ください。</t>
  </si>
  <si>
    <t>振込金総括表</t>
  </si>
  <si>
    <t>①</t>
  </si>
  <si>
    <t>②</t>
  </si>
  <si>
    <t>③</t>
  </si>
  <si>
    <t>④</t>
  </si>
  <si>
    <t>⑤</t>
  </si>
  <si>
    <t>⑥</t>
  </si>
  <si>
    <t>⑧</t>
  </si>
  <si>
    <t>⑨</t>
  </si>
  <si>
    <t>※1選手、1カテゴリーのみのエントリーとなります。(重複不可)</t>
  </si>
  <si>
    <t>円</t>
  </si>
  <si>
    <t>男子</t>
  </si>
  <si>
    <t>女子</t>
  </si>
  <si>
    <t>合計</t>
  </si>
  <si>
    <t>個</t>
  </si>
  <si>
    <t>単価</t>
  </si>
  <si>
    <t>×</t>
  </si>
  <si>
    <t>円　＝</t>
  </si>
  <si>
    <t>大会参加費</t>
  </si>
  <si>
    <t>弁当</t>
  </si>
  <si>
    <t>13・14才　(ジュニア)</t>
  </si>
  <si>
    <t>15・16才　(ジュニア)</t>
  </si>
  <si>
    <t>17・18才　(ジュニア)</t>
  </si>
  <si>
    <t>19～29才　(マスターズ)</t>
  </si>
  <si>
    <t>30～39才　(マスターズ)</t>
  </si>
  <si>
    <t>40～49才　(マスターズ)</t>
  </si>
  <si>
    <t>50才以上　(マスターズ)</t>
  </si>
  <si>
    <t>　　　　　　※期限までにお振込みがない場合は、参加申込書が無効となります。</t>
  </si>
  <si>
    <t>　　　　　　※期限以降の変更による大会参加費の返金はいたしません。</t>
  </si>
  <si>
    <t>普通　　　１４２６７５７</t>
  </si>
  <si>
    <t>振込者名　</t>
  </si>
  <si>
    <t>銀行名　　川崎信用金庫　　　　支店名　本店営業部</t>
  </si>
  <si>
    <t>口座名義　公益財団法人川崎市スポーツ協会　会長齊藤義晴　　　</t>
  </si>
  <si>
    <t>振込方法</t>
  </si>
  <si>
    <t>※ご提供時間予定/午前11:00～　ゴミの回収は14:00まで</t>
  </si>
  <si>
    <t>枚</t>
  </si>
  <si>
    <t>振込口座情報</t>
  </si>
  <si>
    <t>⑥19～29才　男女(ﾏｽﾀｰｽﾞ)</t>
  </si>
  <si>
    <t>⑦30～39才　男女(ﾏｽﾀｰｽﾞ)</t>
  </si>
  <si>
    <t>⑧40～49才　男女(ﾏｽﾀｰｽﾞ)</t>
  </si>
  <si>
    <t>⑨50才以上　男女(ﾏｽﾀｰｽﾞ)</t>
  </si>
  <si>
    <t>10才以下　(ジュニア)</t>
  </si>
  <si>
    <t>11・12才　(ジュニア)</t>
  </si>
  <si>
    <t>⑦</t>
  </si>
  <si>
    <t>⑩</t>
  </si>
  <si>
    <t>⑪</t>
  </si>
  <si>
    <t>所属団体情報</t>
  </si>
  <si>
    <t>所属団体フリガナ</t>
  </si>
  <si>
    <t>所属団体名</t>
  </si>
  <si>
    <t>代表者フリガナ</t>
  </si>
  <si>
    <t>代表者名</t>
  </si>
  <si>
    <t>郵便番号</t>
  </si>
  <si>
    <t>住所 1</t>
  </si>
  <si>
    <t>住所 2</t>
  </si>
  <si>
    <t>TEL (ハイフンなし)</t>
  </si>
  <si>
    <t>FAX (ハイフンなし)</t>
  </si>
  <si>
    <t>E-mail</t>
  </si>
  <si>
    <t>参加費用等振込者情報</t>
  </si>
  <si>
    <t>振込者フリガナ</t>
  </si>
  <si>
    <t>振込者名</t>
  </si>
  <si>
    <t>TEL (ハイフンなし)</t>
  </si>
  <si>
    <t>FAX (ハイフンなし)</t>
  </si>
  <si>
    <t>⑪社会人　男女</t>
  </si>
  <si>
    <t>①10才以下　男女(年齢別)</t>
  </si>
  <si>
    <t>②11・12才　男女(年齢別)</t>
  </si>
  <si>
    <t>③13・14才　男女(年齢別)</t>
  </si>
  <si>
    <t>④15・16才　男女(年齢別)</t>
  </si>
  <si>
    <t>⑤17・18才　男女(年齢別)</t>
  </si>
  <si>
    <t>監督・コーチAD &amp; 撮影許可証申請</t>
  </si>
  <si>
    <t>種別</t>
  </si>
  <si>
    <t>監督・コーチ</t>
  </si>
  <si>
    <t>スポッター</t>
  </si>
  <si>
    <t>トレーナー</t>
  </si>
  <si>
    <t>※選手はこの表に入力しないでください</t>
  </si>
  <si>
    <t>撮影許可証 (最大2枚まで)</t>
  </si>
  <si>
    <t>※監督・コーチ 1 名の AD を発行します (2名以上で男女がいる場合にのみ 2 名分)</t>
  </si>
  <si>
    <t>※トレーナー1名の AD を発行します。(男女選手がいる場合は 2 名分)</t>
  </si>
  <si>
    <t>※監督・コーチは必ず登録番号を記入してください</t>
  </si>
  <si>
    <t>※コーチ資格のないスポッターおよびトレーナーについては登録番号の記載は必要ありません</t>
  </si>
  <si>
    <t>※コーチ以外でスポッターマットを持つ方については、危険を回避できると思われる適切な方を指名ください</t>
  </si>
  <si>
    <t>※コーチ資格を持たない方だけでのADカード申請はできません。必ずコーチと共に申請してください</t>
  </si>
  <si>
    <t>※そのグループで試技を行う選手が、他の選手のスポッターマットを持っても問題ありません(適切な方を指名ください)</t>
  </si>
  <si>
    <t>※複数のクラブを兼任されている監督・コーチは、いずれかの団体でのみ AD の申込をしてください</t>
  </si>
  <si>
    <t>※大会期間中、ADカードがない方は競技フロアに入ることができません</t>
  </si>
  <si>
    <t>※大会当日受付または、申込み期限を過ぎてのAD発行はいたしませんので十分ご注意ください</t>
  </si>
  <si>
    <t>※スポッター 2 名分の AD を発行します (男女選手がいる場合にのみ 4 名分)</t>
  </si>
  <si>
    <t>社会人</t>
  </si>
  <si>
    <t>ジャパンオープン</t>
  </si>
  <si>
    <t>帯同審判</t>
  </si>
  <si>
    <t>※審判を帯同できる場合は、審判の種別および登録番号を忘れず記入してください</t>
  </si>
  <si>
    <t>名</t>
  </si>
  <si>
    <t>選手合計</t>
  </si>
  <si>
    <t>参加費合計 (A)</t>
  </si>
  <si>
    <t>※人数を選択してください</t>
  </si>
  <si>
    <t>帯同審判料 (B)</t>
  </si>
  <si>
    <t>⑫ジャパンオープン+社会人</t>
  </si>
  <si>
    <t>⑫</t>
  </si>
  <si>
    <t>ジャパンオープン + 社会人</t>
  </si>
  <si>
    <t>x</t>
  </si>
  <si>
    <t>円   =</t>
  </si>
  <si>
    <t>円</t>
  </si>
  <si>
    <t>看板広告</t>
  </si>
  <si>
    <t>広告料</t>
  </si>
  <si>
    <t>協賛寄付</t>
  </si>
  <si>
    <t xml:space="preserve"> x 2,000円</t>
  </si>
  <si>
    <t>※何口分かを入力してください</t>
  </si>
  <si>
    <t>弁当申込み合計（C）</t>
  </si>
  <si>
    <t>川崎市長杯争奪2015国際トランポリンジャパンオープン</t>
  </si>
  <si>
    <t>　　 ご依頼人の欄には、「株式会社」や「特定非営利活動法人NPO」</t>
  </si>
  <si>
    <t xml:space="preserve">      「公益一般社団」などは除いてカタカナ10文字でチーム名が</t>
  </si>
  <si>
    <t>　　　わかるように振込してください。</t>
  </si>
  <si>
    <t xml:space="preserve">看板広告 (D) </t>
  </si>
  <si>
    <t xml:space="preserve">広告料 (E) </t>
  </si>
  <si>
    <t xml:space="preserve">協賛寄付 (F) </t>
  </si>
  <si>
    <t>　　　　　　お振込総額A+B+C+D+E+F</t>
  </si>
  <si>
    <t>12月16日(金)　昼食弁当お茶付き</t>
  </si>
  <si>
    <t>12月17日(土)　昼食弁当お茶付き</t>
  </si>
  <si>
    <t>12月18日(日)　昼食弁当お茶付き</t>
  </si>
  <si>
    <t>　　　　　　※取扱日ではなく、口座入金の日付けが11月21日までです、ご注意ください。</t>
  </si>
  <si>
    <t>　振込期限は、平成28年11月21日（月) です</t>
  </si>
  <si>
    <t>生年月日</t>
  </si>
  <si>
    <t>時点の年齢</t>
  </si>
  <si>
    <t>生年月日
2002/01/23</t>
  </si>
  <si>
    <t>⑩ジャパンオープン　男女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</si>
</sst>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[$-411]yyyy&quot;年&quot;m&quot;月&quot;d&quot;日&quot;dddd"/>
    <numFmt numFmtId="179" formatCode="[$-F800]dddd\,\ mmmm\ dd\,\ yyyy"/>
    <numFmt numFmtId="180" formatCode="yyyy/mm/dd"/>
  </numFmts>
  <fonts count="62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9"/>
      <name val="ＭＳ Ｐゴシック"/>
      <family val="0"/>
    </font>
    <font>
      <b/>
      <sz val="16"/>
      <name val="メイリオ"/>
      <family val="0"/>
    </font>
    <font>
      <sz val="16"/>
      <name val="メイリオ"/>
      <family val="0"/>
    </font>
    <font>
      <sz val="11"/>
      <name val="メイリオ"/>
      <family val="0"/>
    </font>
    <font>
      <b/>
      <sz val="14"/>
      <name val="メイリオ"/>
      <family val="0"/>
    </font>
    <font>
      <b/>
      <sz val="11"/>
      <name val="メイリオ"/>
      <family val="0"/>
    </font>
    <font>
      <sz val="14"/>
      <name val="メイリオ"/>
      <family val="0"/>
    </font>
    <font>
      <sz val="22"/>
      <name val="メイリオ"/>
      <family val="0"/>
    </font>
    <font>
      <sz val="12"/>
      <name val="メイリオ"/>
      <family val="0"/>
    </font>
    <font>
      <b/>
      <sz val="18"/>
      <name val="メイリオ"/>
      <family val="0"/>
    </font>
    <font>
      <sz val="10"/>
      <name val="メイリオ"/>
      <family val="0"/>
    </font>
    <font>
      <b/>
      <sz val="12"/>
      <name val="メイリオ"/>
      <family val="0"/>
    </font>
    <font>
      <b/>
      <sz val="10"/>
      <name val="メイリオ"/>
      <family val="0"/>
    </font>
    <font>
      <sz val="11"/>
      <color indexed="9"/>
      <name val="ＭＳ Ｐゴシック"/>
      <family val="0"/>
    </font>
    <font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39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17"/>
      <name val="ＭＳ Ｐゴシック"/>
      <family val="0"/>
    </font>
    <font>
      <sz val="11"/>
      <color indexed="9"/>
      <name val="メイリオ"/>
      <family val="0"/>
    </font>
    <font>
      <sz val="10"/>
      <color indexed="8"/>
      <name val="メイリオ"/>
      <family val="0"/>
    </font>
    <font>
      <sz val="11"/>
      <color indexed="8"/>
      <name val="メイリオ"/>
      <family val="0"/>
    </font>
    <font>
      <u val="single"/>
      <sz val="11"/>
      <color indexed="39"/>
      <name val="メイリオ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8"/>
      <color theme="3"/>
      <name val="Cambria"/>
      <family val="0"/>
    </font>
    <font>
      <b/>
      <sz val="11"/>
      <color theme="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u val="single"/>
      <sz val="11"/>
      <color theme="11"/>
      <name val="ＭＳ Ｐゴシック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color theme="0"/>
      <name val="メイリオ"/>
      <family val="0"/>
    </font>
    <font>
      <sz val="10"/>
      <color theme="1"/>
      <name val="メイリオ"/>
      <family val="0"/>
    </font>
    <font>
      <sz val="11"/>
      <color theme="1"/>
      <name val="メイリオ"/>
      <family val="0"/>
    </font>
    <font>
      <u val="single"/>
      <sz val="11"/>
      <color theme="10"/>
      <name val="メイリオ"/>
      <family val="0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uble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4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30" borderId="5" applyNumberFormat="0" applyAlignment="0" applyProtection="0"/>
    <xf numFmtId="0" fontId="47" fillId="31" borderId="0" applyNumberFormat="0" applyBorder="0" applyAlignment="0" applyProtection="0"/>
    <xf numFmtId="38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3" fillId="0" borderId="17" xfId="0" applyFont="1" applyBorder="1" applyAlignment="1" applyProtection="1">
      <alignment horizontal="left" vertical="top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top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38" fontId="13" fillId="0" borderId="0" xfId="50" applyFont="1" applyBorder="1" applyAlignment="1" applyProtection="1">
      <alignment horizontal="left" vertical="top"/>
      <protection hidden="1"/>
    </xf>
    <xf numFmtId="38" fontId="13" fillId="0" borderId="0" xfId="50" applyFont="1" applyAlignment="1" applyProtection="1">
      <alignment/>
      <protection hidden="1"/>
    </xf>
    <xf numFmtId="38" fontId="13" fillId="0" borderId="0" xfId="50" applyFont="1" applyBorder="1" applyAlignment="1" applyProtection="1">
      <alignment vertical="center"/>
      <protection hidden="1"/>
    </xf>
    <xf numFmtId="38" fontId="15" fillId="33" borderId="20" xfId="50" applyFont="1" applyFill="1" applyBorder="1" applyAlignment="1" applyProtection="1">
      <alignment vertical="center"/>
      <protection hidden="1"/>
    </xf>
    <xf numFmtId="38" fontId="13" fillId="0" borderId="0" xfId="50" applyFont="1" applyFill="1" applyBorder="1" applyAlignment="1" applyProtection="1">
      <alignment vertical="center"/>
      <protection hidden="1"/>
    </xf>
    <xf numFmtId="38" fontId="15" fillId="0" borderId="0" xfId="50" applyFont="1" applyFill="1" applyBorder="1" applyAlignment="1" applyProtection="1">
      <alignment vertical="center"/>
      <protection hidden="1"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8" fillId="34" borderId="10" xfId="0" applyFont="1" applyFill="1" applyBorder="1" applyAlignment="1">
      <alignment horizontal="right" vertical="center"/>
    </xf>
    <xf numFmtId="0" fontId="6" fillId="36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>
      <alignment horizontal="right" vertical="center"/>
    </xf>
    <xf numFmtId="0" fontId="60" fillId="34" borderId="0" xfId="44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>
      <alignment horizontal="left" vertical="center"/>
    </xf>
    <xf numFmtId="177" fontId="6" fillId="36" borderId="10" xfId="0" applyNumberFormat="1" applyFont="1" applyFill="1" applyBorder="1" applyAlignment="1" applyProtection="1">
      <alignment horizontal="center" vertical="center"/>
      <protection locked="0"/>
    </xf>
    <xf numFmtId="177" fontId="9" fillId="36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38" fontId="6" fillId="0" borderId="0" xfId="50" applyFont="1" applyAlignment="1" applyProtection="1">
      <alignment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38" fontId="13" fillId="0" borderId="21" xfId="5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25" xfId="0" applyFont="1" applyFill="1" applyBorder="1" applyAlignment="1" applyProtection="1">
      <alignment vertical="center"/>
      <protection hidden="1"/>
    </xf>
    <xf numFmtId="176" fontId="13" fillId="33" borderId="26" xfId="0" applyNumberFormat="1" applyFont="1" applyFill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176" fontId="13" fillId="33" borderId="26" xfId="0" applyNumberFormat="1" applyFont="1" applyFill="1" applyBorder="1" applyAlignment="1" applyProtection="1">
      <alignment vertical="center"/>
      <protection hidden="1"/>
    </xf>
    <xf numFmtId="0" fontId="13" fillId="0" borderId="26" xfId="0" applyFont="1" applyBorder="1" applyAlignment="1" applyProtection="1">
      <alignment vertical="center"/>
      <protection hidden="1"/>
    </xf>
    <xf numFmtId="38" fontId="13" fillId="33" borderId="26" xfId="50" applyFont="1" applyFill="1" applyBorder="1" applyAlignment="1" applyProtection="1">
      <alignment vertical="center"/>
      <protection hidden="1"/>
    </xf>
    <xf numFmtId="0" fontId="13" fillId="0" borderId="27" xfId="0" applyFont="1" applyBorder="1" applyAlignment="1" applyProtection="1">
      <alignment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vertical="center"/>
      <protection hidden="1"/>
    </xf>
    <xf numFmtId="0" fontId="13" fillId="0" borderId="29" xfId="0" applyFont="1" applyFill="1" applyBorder="1" applyAlignment="1" applyProtection="1">
      <alignment vertical="center"/>
      <protection hidden="1"/>
    </xf>
    <xf numFmtId="176" fontId="13" fillId="33" borderId="28" xfId="0" applyNumberFormat="1" applyFont="1" applyFill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176" fontId="13" fillId="33" borderId="28" xfId="0" applyNumberFormat="1" applyFont="1" applyFill="1" applyBorder="1" applyAlignment="1" applyProtection="1">
      <alignment vertical="center"/>
      <protection hidden="1"/>
    </xf>
    <xf numFmtId="0" fontId="13" fillId="0" borderId="28" xfId="0" applyFont="1" applyBorder="1" applyAlignment="1" applyProtection="1">
      <alignment vertical="center"/>
      <protection hidden="1"/>
    </xf>
    <xf numFmtId="38" fontId="13" fillId="33" borderId="28" xfId="50" applyFont="1" applyFill="1" applyBorder="1" applyAlignment="1" applyProtection="1">
      <alignment vertical="center"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13" fillId="0" borderId="31" xfId="0" applyFont="1" applyFill="1" applyBorder="1" applyAlignment="1" applyProtection="1">
      <alignment horizontal="center" vertical="center"/>
      <protection hidden="1"/>
    </xf>
    <xf numFmtId="176" fontId="13" fillId="33" borderId="0" xfId="0" applyNumberFormat="1" applyFont="1" applyFill="1" applyBorder="1" applyAlignment="1" applyProtection="1">
      <alignment horizontal="center" vertical="center"/>
      <protection hidden="1"/>
    </xf>
    <xf numFmtId="176" fontId="13" fillId="33" borderId="0" xfId="0" applyNumberFormat="1" applyFont="1" applyFill="1" applyBorder="1" applyAlignment="1" applyProtection="1">
      <alignment vertical="center"/>
      <protection hidden="1"/>
    </xf>
    <xf numFmtId="38" fontId="13" fillId="33" borderId="0" xfId="50" applyFont="1" applyFill="1" applyBorder="1" applyAlignment="1" applyProtection="1">
      <alignment vertical="center"/>
      <protection hidden="1"/>
    </xf>
    <xf numFmtId="0" fontId="13" fillId="0" borderId="32" xfId="0" applyFont="1" applyBorder="1" applyAlignment="1" applyProtection="1">
      <alignment vertical="center"/>
      <protection hidden="1"/>
    </xf>
    <xf numFmtId="0" fontId="13" fillId="0" borderId="33" xfId="0" applyFont="1" applyFill="1" applyBorder="1" applyAlignment="1" applyProtection="1">
      <alignment horizontal="center" vertical="center"/>
      <protection hidden="1"/>
    </xf>
    <xf numFmtId="0" fontId="13" fillId="0" borderId="34" xfId="0" applyFont="1" applyFill="1" applyBorder="1" applyAlignment="1" applyProtection="1">
      <alignment vertical="center"/>
      <protection hidden="1"/>
    </xf>
    <xf numFmtId="176" fontId="13" fillId="33" borderId="35" xfId="0" applyNumberFormat="1" applyFont="1" applyFill="1" applyBorder="1" applyAlignment="1" applyProtection="1">
      <alignment horizontal="center" vertical="center"/>
      <protection hidden="1"/>
    </xf>
    <xf numFmtId="176" fontId="13" fillId="33" borderId="36" xfId="0" applyNumberFormat="1" applyFont="1" applyFill="1" applyBorder="1" applyAlignment="1" applyProtection="1">
      <alignment horizontal="center" vertical="center"/>
      <protection hidden="1"/>
    </xf>
    <xf numFmtId="176" fontId="13" fillId="33" borderId="37" xfId="0" applyNumberFormat="1" applyFont="1" applyFill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vertical="center"/>
      <protection hidden="1"/>
    </xf>
    <xf numFmtId="38" fontId="8" fillId="33" borderId="20" xfId="5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38" fontId="6" fillId="0" borderId="0" xfId="5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38" fontId="11" fillId="0" borderId="0" xfId="50" applyFont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alignment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13" fillId="0" borderId="39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40" xfId="0" applyFont="1" applyBorder="1" applyAlignment="1" applyProtection="1">
      <alignment vertical="center"/>
      <protection hidden="1"/>
    </xf>
    <xf numFmtId="0" fontId="13" fillId="0" borderId="41" xfId="0" applyFont="1" applyBorder="1" applyAlignment="1" applyProtection="1">
      <alignment vertical="center"/>
      <protection hidden="1"/>
    </xf>
    <xf numFmtId="0" fontId="13" fillId="0" borderId="42" xfId="0" applyFont="1" applyBorder="1" applyAlignment="1" applyProtection="1">
      <alignment vertic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176" fontId="13" fillId="33" borderId="41" xfId="0" applyNumberFormat="1" applyFont="1" applyFill="1" applyBorder="1" applyAlignment="1" applyProtection="1">
      <alignment vertical="center"/>
      <protection hidden="1"/>
    </xf>
    <xf numFmtId="38" fontId="13" fillId="33" borderId="41" xfId="50" applyFont="1" applyFill="1" applyBorder="1" applyAlignment="1" applyProtection="1">
      <alignment vertical="center"/>
      <protection hidden="1"/>
    </xf>
    <xf numFmtId="0" fontId="13" fillId="0" borderId="43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vertical="center"/>
      <protection hidden="1"/>
    </xf>
    <xf numFmtId="0" fontId="13" fillId="0" borderId="29" xfId="0" applyFont="1" applyBorder="1" applyAlignment="1" applyProtection="1">
      <alignment vertical="center"/>
      <protection hidden="1"/>
    </xf>
    <xf numFmtId="0" fontId="13" fillId="0" borderId="39" xfId="0" applyFont="1" applyBorder="1" applyAlignment="1" applyProtection="1">
      <alignment vertical="center"/>
      <protection hidden="1"/>
    </xf>
    <xf numFmtId="0" fontId="13" fillId="0" borderId="44" xfId="0" applyFont="1" applyBorder="1" applyAlignment="1" applyProtection="1">
      <alignment vertical="center"/>
      <protection hidden="1"/>
    </xf>
    <xf numFmtId="0" fontId="13" fillId="0" borderId="45" xfId="0" applyFont="1" applyBorder="1" applyAlignment="1" applyProtection="1">
      <alignment vertical="center"/>
      <protection hidden="1"/>
    </xf>
    <xf numFmtId="176" fontId="13" fillId="0" borderId="0" xfId="0" applyNumberFormat="1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38" fontId="6" fillId="0" borderId="0" xfId="50" applyFont="1" applyFill="1" applyBorder="1" applyAlignment="1" applyProtection="1">
      <alignment horizontal="right" vertical="center"/>
      <protection hidden="1"/>
    </xf>
    <xf numFmtId="38" fontId="8" fillId="33" borderId="20" xfId="50" applyFont="1" applyFill="1" applyBorder="1" applyAlignment="1" applyProtection="1">
      <alignment vertical="center"/>
      <protection hidden="1"/>
    </xf>
    <xf numFmtId="38" fontId="6" fillId="0" borderId="0" xfId="50" applyFont="1" applyFill="1" applyAlignment="1" applyProtection="1">
      <alignment/>
      <protection hidden="1"/>
    </xf>
    <xf numFmtId="0" fontId="6" fillId="0" borderId="46" xfId="0" applyFont="1" applyBorder="1" applyAlignment="1" applyProtection="1">
      <alignment/>
      <protection hidden="1"/>
    </xf>
    <xf numFmtId="0" fontId="8" fillId="0" borderId="40" xfId="0" applyFont="1" applyBorder="1" applyAlignment="1" applyProtection="1">
      <alignment/>
      <protection hidden="1"/>
    </xf>
    <xf numFmtId="0" fontId="6" fillId="0" borderId="40" xfId="0" applyFont="1" applyBorder="1" applyAlignment="1" applyProtection="1">
      <alignment/>
      <protection hidden="1"/>
    </xf>
    <xf numFmtId="0" fontId="6" fillId="0" borderId="47" xfId="0" applyFont="1" applyBorder="1" applyAlignment="1" applyProtection="1">
      <alignment/>
      <protection hidden="1"/>
    </xf>
    <xf numFmtId="38" fontId="6" fillId="0" borderId="0" xfId="50" applyFont="1" applyBorder="1" applyAlignment="1" applyProtection="1">
      <alignment/>
      <protection hidden="1"/>
    </xf>
    <xf numFmtId="0" fontId="6" fillId="0" borderId="48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45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4" xfId="0" applyFont="1" applyBorder="1" applyAlignment="1" applyProtection="1">
      <alignment/>
      <protection hidden="1"/>
    </xf>
    <xf numFmtId="0" fontId="6" fillId="0" borderId="39" xfId="0" applyFont="1" applyBorder="1" applyAlignment="1" applyProtection="1">
      <alignment/>
      <protection hidden="1"/>
    </xf>
    <xf numFmtId="0" fontId="6" fillId="0" borderId="49" xfId="0" applyFont="1" applyBorder="1" applyAlignment="1" applyProtection="1">
      <alignment/>
      <protection hidden="1"/>
    </xf>
    <xf numFmtId="176" fontId="13" fillId="0" borderId="50" xfId="0" applyNumberFormat="1" applyFont="1" applyFill="1" applyBorder="1" applyAlignment="1" applyProtection="1">
      <alignment horizontal="center" vertical="center"/>
      <protection hidden="1"/>
    </xf>
    <xf numFmtId="176" fontId="13" fillId="0" borderId="51" xfId="0" applyNumberFormat="1" applyFont="1" applyFill="1" applyBorder="1" applyAlignment="1" applyProtection="1">
      <alignment horizontal="center" vertical="center"/>
      <protection hidden="1"/>
    </xf>
    <xf numFmtId="176" fontId="13" fillId="0" borderId="52" xfId="0" applyNumberFormat="1" applyFont="1" applyFill="1" applyBorder="1" applyAlignment="1" applyProtection="1">
      <alignment horizontal="center" vertical="center"/>
      <protection hidden="1"/>
    </xf>
    <xf numFmtId="177" fontId="60" fillId="36" borderId="10" xfId="44" applyNumberFormat="1" applyFont="1" applyFill="1" applyBorder="1" applyAlignment="1" applyProtection="1">
      <alignment horizontal="left" vertical="center"/>
      <protection locked="0"/>
    </xf>
    <xf numFmtId="177" fontId="6" fillId="36" borderId="10" xfId="0" applyNumberFormat="1" applyFont="1" applyFill="1" applyBorder="1" applyAlignment="1" applyProtection="1">
      <alignment horizontal="left" vertical="center"/>
      <protection locked="0"/>
    </xf>
    <xf numFmtId="0" fontId="60" fillId="36" borderId="10" xfId="44" applyFont="1" applyFill="1" applyBorder="1" applyAlignment="1" applyProtection="1">
      <alignment horizontal="left" vertical="center"/>
      <protection locked="0"/>
    </xf>
    <xf numFmtId="0" fontId="6" fillId="36" borderId="10" xfId="0" applyFont="1" applyFill="1" applyBorder="1" applyAlignment="1" applyProtection="1">
      <alignment horizontal="left" vertical="center"/>
      <protection locked="0"/>
    </xf>
    <xf numFmtId="0" fontId="14" fillId="34" borderId="10" xfId="0" applyFont="1" applyFill="1" applyBorder="1" applyAlignment="1">
      <alignment horizontal="center" vertical="center"/>
    </xf>
    <xf numFmtId="177" fontId="9" fillId="36" borderId="53" xfId="0" applyNumberFormat="1" applyFont="1" applyFill="1" applyBorder="1" applyAlignment="1" applyProtection="1">
      <alignment horizontal="left" vertical="center"/>
      <protection locked="0"/>
    </xf>
    <xf numFmtId="177" fontId="9" fillId="36" borderId="54" xfId="0" applyNumberFormat="1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6" borderId="53" xfId="0" applyFont="1" applyFill="1" applyBorder="1" applyAlignment="1" applyProtection="1">
      <alignment horizontal="left" vertical="center"/>
      <protection locked="0"/>
    </xf>
    <xf numFmtId="0" fontId="9" fillId="36" borderId="54" xfId="0" applyFont="1" applyFill="1" applyBorder="1" applyAlignment="1" applyProtection="1">
      <alignment horizontal="left" vertical="center"/>
      <protection locked="0"/>
    </xf>
    <xf numFmtId="49" fontId="6" fillId="36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 applyProtection="1">
      <alignment vertical="center" wrapText="1"/>
      <protection locked="0"/>
    </xf>
    <xf numFmtId="0" fontId="6" fillId="0" borderId="57" xfId="0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 applyProtection="1">
      <alignment vertical="center"/>
      <protection locked="0"/>
    </xf>
    <xf numFmtId="0" fontId="6" fillId="3" borderId="61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14" borderId="63" xfId="0" applyFont="1" applyFill="1" applyBorder="1" applyAlignment="1">
      <alignment horizontal="center" vertical="center"/>
    </xf>
    <xf numFmtId="0" fontId="6" fillId="14" borderId="6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177" fontId="4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6" fontId="13" fillId="0" borderId="74" xfId="0" applyNumberFormat="1" applyFont="1" applyFill="1" applyBorder="1" applyAlignment="1" applyProtection="1">
      <alignment horizontal="right" vertical="center"/>
      <protection hidden="1" locked="0"/>
    </xf>
    <xf numFmtId="176" fontId="13" fillId="0" borderId="28" xfId="0" applyNumberFormat="1" applyFont="1" applyFill="1" applyBorder="1" applyAlignment="1" applyProtection="1">
      <alignment horizontal="right" vertical="center"/>
      <protection hidden="1" locked="0"/>
    </xf>
    <xf numFmtId="176" fontId="13" fillId="0" borderId="75" xfId="0" applyNumberFormat="1" applyFont="1" applyFill="1" applyBorder="1" applyAlignment="1" applyProtection="1">
      <alignment horizontal="right" vertical="center"/>
      <protection hidden="1" locked="0"/>
    </xf>
    <xf numFmtId="176" fontId="13" fillId="0" borderId="34" xfId="0" applyNumberFormat="1" applyFont="1" applyFill="1" applyBorder="1" applyAlignment="1" applyProtection="1">
      <alignment horizontal="right" vertical="center"/>
      <protection hidden="1" locked="0"/>
    </xf>
    <xf numFmtId="0" fontId="13" fillId="0" borderId="28" xfId="0" applyFont="1" applyFill="1" applyBorder="1" applyAlignment="1" applyProtection="1">
      <alignment vertical="center"/>
      <protection hidden="1"/>
    </xf>
    <xf numFmtId="0" fontId="13" fillId="0" borderId="29" xfId="0" applyFont="1" applyFill="1" applyBorder="1" applyAlignment="1" applyProtection="1">
      <alignment vertical="center"/>
      <protection hidden="1"/>
    </xf>
    <xf numFmtId="0" fontId="13" fillId="0" borderId="76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176" fontId="13" fillId="0" borderId="77" xfId="0" applyNumberFormat="1" applyFont="1" applyFill="1" applyBorder="1" applyAlignment="1" applyProtection="1">
      <alignment horizontal="right" vertical="center"/>
      <protection hidden="1" locked="0"/>
    </xf>
    <xf numFmtId="176" fontId="13" fillId="0" borderId="41" xfId="0" applyNumberFormat="1" applyFont="1" applyFill="1" applyBorder="1" applyAlignment="1" applyProtection="1">
      <alignment horizontal="right" vertical="center"/>
      <protection hidden="1" locked="0"/>
    </xf>
    <xf numFmtId="38" fontId="15" fillId="0" borderId="19" xfId="50" applyFont="1" applyBorder="1" applyAlignment="1" applyProtection="1">
      <alignment horizontal="center" vertical="center"/>
      <protection hidden="1" locked="0"/>
    </xf>
    <xf numFmtId="38" fontId="15" fillId="0" borderId="16" xfId="50" applyFont="1" applyBorder="1" applyAlignment="1" applyProtection="1">
      <alignment horizontal="center" vertical="center"/>
      <protection hidden="1" locked="0"/>
    </xf>
    <xf numFmtId="0" fontId="13" fillId="0" borderId="19" xfId="0" applyFont="1" applyBorder="1" applyAlignment="1" applyProtection="1">
      <alignment horizontal="right" vertical="center"/>
      <protection hidden="1"/>
    </xf>
    <xf numFmtId="0" fontId="13" fillId="0" borderId="20" xfId="0" applyFont="1" applyBorder="1" applyAlignment="1" applyProtection="1">
      <alignment horizontal="right" vertical="center"/>
      <protection hidden="1"/>
    </xf>
    <xf numFmtId="0" fontId="13" fillId="0" borderId="78" xfId="0" applyFont="1" applyBorder="1" applyAlignment="1" applyProtection="1">
      <alignment horizontal="right" vertical="center"/>
      <protection hidden="1"/>
    </xf>
    <xf numFmtId="0" fontId="13" fillId="0" borderId="66" xfId="0" applyFont="1" applyBorder="1" applyAlignment="1" applyProtection="1">
      <alignment horizontal="center" vertical="center" textRotation="255"/>
      <protection hidden="1"/>
    </xf>
    <xf numFmtId="0" fontId="13" fillId="0" borderId="79" xfId="0" applyFont="1" applyBorder="1" applyAlignment="1" applyProtection="1">
      <alignment horizontal="center" vertical="center" textRotation="255"/>
      <protection hidden="1"/>
    </xf>
    <xf numFmtId="0" fontId="13" fillId="0" borderId="67" xfId="0" applyFont="1" applyBorder="1" applyAlignment="1" applyProtection="1">
      <alignment horizontal="center" vertical="center" textRotation="255"/>
      <protection hidden="1"/>
    </xf>
    <xf numFmtId="0" fontId="6" fillId="0" borderId="19" xfId="0" applyFont="1" applyBorder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right" vertical="center"/>
      <protection hidden="1"/>
    </xf>
    <xf numFmtId="0" fontId="6" fillId="0" borderId="78" xfId="0" applyFont="1" applyBorder="1" applyAlignment="1" applyProtection="1">
      <alignment horizontal="right"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80" xfId="0" applyFont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vertical="center"/>
      <protection hidden="1"/>
    </xf>
    <xf numFmtId="0" fontId="13" fillId="0" borderId="25" xfId="0" applyFont="1" applyFill="1" applyBorder="1" applyAlignment="1" applyProtection="1">
      <alignment vertical="center"/>
      <protection hidden="1"/>
    </xf>
    <xf numFmtId="177" fontId="12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13" fillId="0" borderId="40" xfId="0" applyFont="1" applyBorder="1" applyAlignment="1" applyProtection="1">
      <alignment horizontal="right" vertical="center"/>
      <protection hidden="1"/>
    </xf>
    <xf numFmtId="0" fontId="13" fillId="0" borderId="47" xfId="0" applyFont="1" applyBorder="1" applyAlignment="1" applyProtection="1">
      <alignment horizontal="center" vertical="center" textRotation="255"/>
      <protection hidden="1"/>
    </xf>
    <xf numFmtId="0" fontId="13" fillId="0" borderId="45" xfId="0" applyFont="1" applyBorder="1" applyAlignment="1" applyProtection="1">
      <alignment horizontal="center" vertical="center" textRotation="255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57" fillId="37" borderId="81" xfId="0" applyFont="1" applyFill="1" applyBorder="1" applyAlignment="1">
      <alignment horizontal="center" vertical="center"/>
    </xf>
    <xf numFmtId="0" fontId="57" fillId="37" borderId="82" xfId="0" applyFont="1" applyFill="1" applyBorder="1" applyAlignment="1">
      <alignment horizontal="center" vertical="center"/>
    </xf>
    <xf numFmtId="0" fontId="57" fillId="37" borderId="83" xfId="0" applyFont="1" applyFill="1" applyBorder="1" applyAlignment="1">
      <alignment horizontal="center" vertical="center"/>
    </xf>
    <xf numFmtId="0" fontId="57" fillId="37" borderId="84" xfId="0" applyFont="1" applyFill="1" applyBorder="1" applyAlignment="1">
      <alignment horizontal="center" vertical="center"/>
    </xf>
    <xf numFmtId="14" fontId="57" fillId="37" borderId="84" xfId="0" applyNumberFormat="1" applyFont="1" applyFill="1" applyBorder="1" applyAlignment="1">
      <alignment horizontal="center" vertical="center"/>
    </xf>
    <xf numFmtId="0" fontId="57" fillId="37" borderId="57" xfId="0" applyFont="1" applyFill="1" applyBorder="1" applyAlignment="1">
      <alignment horizontal="center" vertical="center"/>
    </xf>
    <xf numFmtId="0" fontId="57" fillId="37" borderId="85" xfId="0" applyFont="1" applyFill="1" applyBorder="1" applyAlignment="1">
      <alignment horizontal="center" vertical="center"/>
    </xf>
    <xf numFmtId="0" fontId="57" fillId="37" borderId="86" xfId="0" applyFont="1" applyFill="1" applyBorder="1" applyAlignment="1">
      <alignment horizontal="center" vertical="center"/>
    </xf>
    <xf numFmtId="0" fontId="57" fillId="37" borderId="87" xfId="0" applyFont="1" applyFill="1" applyBorder="1" applyAlignment="1">
      <alignment horizontal="center" vertical="center"/>
    </xf>
    <xf numFmtId="0" fontId="57" fillId="37" borderId="88" xfId="0" applyFont="1" applyFill="1" applyBorder="1" applyAlignment="1">
      <alignment horizontal="center" vertical="center"/>
    </xf>
    <xf numFmtId="0" fontId="57" fillId="37" borderId="89" xfId="0" applyFont="1" applyFill="1" applyBorder="1" applyAlignment="1">
      <alignment horizontal="center" vertical="center"/>
    </xf>
    <xf numFmtId="0" fontId="57" fillId="37" borderId="89" xfId="0" applyFont="1" applyFill="1" applyBorder="1" applyAlignment="1">
      <alignment horizontal="center" vertical="center"/>
    </xf>
    <xf numFmtId="0" fontId="57" fillId="37" borderId="58" xfId="0" applyFont="1" applyFill="1" applyBorder="1" applyAlignment="1">
      <alignment horizontal="center" vertical="center"/>
    </xf>
    <xf numFmtId="180" fontId="6" fillId="0" borderId="90" xfId="0" applyNumberFormat="1" applyFont="1" applyBorder="1" applyAlignment="1" applyProtection="1">
      <alignment horizontal="center" vertical="center" wrapText="1"/>
      <protection locked="0"/>
    </xf>
    <xf numFmtId="180" fontId="6" fillId="0" borderId="56" xfId="0" applyNumberFormat="1" applyFont="1" applyBorder="1" applyAlignment="1" applyProtection="1">
      <alignment horizontal="center" vertical="center" wrapText="1"/>
      <protection locked="0"/>
    </xf>
    <xf numFmtId="180" fontId="6" fillId="0" borderId="84" xfId="0" applyNumberFormat="1" applyFont="1" applyBorder="1" applyAlignment="1" applyProtection="1">
      <alignment horizontal="center" vertical="center" wrapText="1"/>
      <protection locked="0"/>
    </xf>
    <xf numFmtId="0" fontId="57" fillId="37" borderId="84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 applyProtection="1">
      <alignment horizontal="center" vertical="center" wrapText="1"/>
      <protection hidden="1"/>
    </xf>
    <xf numFmtId="0" fontId="7" fillId="33" borderId="56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zoomScalePageLayoutView="130" workbookViewId="0" topLeftCell="A1">
      <selection activeCell="C5" sqref="C5:E5"/>
    </sheetView>
  </sheetViews>
  <sheetFormatPr defaultColWidth="8.875" defaultRowHeight="13.5"/>
  <cols>
    <col min="1" max="1" width="3.125" style="46" customWidth="1"/>
    <col min="2" max="2" width="8.875" style="46" customWidth="1"/>
    <col min="3" max="3" width="19.50390625" style="46" customWidth="1"/>
    <col min="4" max="5" width="24.625" style="46" customWidth="1"/>
    <col min="6" max="16384" width="8.875" style="46" customWidth="1"/>
  </cols>
  <sheetData>
    <row r="1" ht="18.75"/>
    <row r="2" spans="2:6" ht="18.75">
      <c r="B2" s="45"/>
      <c r="C2" s="45"/>
      <c r="D2" s="45"/>
      <c r="E2" s="45"/>
      <c r="F2" s="45"/>
    </row>
    <row r="3" spans="2:6" ht="22.5">
      <c r="B3" s="45"/>
      <c r="C3" s="141" t="s">
        <v>119</v>
      </c>
      <c r="D3" s="141"/>
      <c r="E3" s="141"/>
      <c r="F3" s="45"/>
    </row>
    <row r="4" spans="2:6" ht="18.75">
      <c r="B4" s="45"/>
      <c r="C4" s="45"/>
      <c r="D4" s="45"/>
      <c r="E4" s="45"/>
      <c r="F4" s="45"/>
    </row>
    <row r="5" spans="2:6" ht="19.5">
      <c r="B5" s="45"/>
      <c r="C5" s="142" t="s">
        <v>58</v>
      </c>
      <c r="D5" s="142"/>
      <c r="E5" s="142"/>
      <c r="F5" s="45"/>
    </row>
    <row r="6" spans="2:6" ht="18.75" customHeight="1">
      <c r="B6" s="45"/>
      <c r="C6" s="47" t="s">
        <v>59</v>
      </c>
      <c r="D6" s="143"/>
      <c r="E6" s="143"/>
      <c r="F6" s="45"/>
    </row>
    <row r="7" spans="2:6" ht="35.25" customHeight="1">
      <c r="B7" s="45"/>
      <c r="C7" s="47" t="s">
        <v>60</v>
      </c>
      <c r="D7" s="144"/>
      <c r="E7" s="144"/>
      <c r="F7" s="45"/>
    </row>
    <row r="8" spans="2:6" ht="18.75" customHeight="1">
      <c r="B8" s="45"/>
      <c r="C8" s="47" t="s">
        <v>61</v>
      </c>
      <c r="D8" s="48"/>
      <c r="E8" s="48"/>
      <c r="F8" s="45"/>
    </row>
    <row r="9" spans="2:6" ht="35.25" customHeight="1">
      <c r="B9" s="45"/>
      <c r="C9" s="47" t="s">
        <v>62</v>
      </c>
      <c r="D9" s="49"/>
      <c r="E9" s="49"/>
      <c r="F9" s="45"/>
    </row>
    <row r="10" spans="2:6" ht="19.5" customHeight="1">
      <c r="B10" s="45"/>
      <c r="C10" s="47" t="s">
        <v>63</v>
      </c>
      <c r="D10" s="145"/>
      <c r="E10" s="146"/>
      <c r="F10" s="45"/>
    </row>
    <row r="11" spans="2:6" ht="19.5" customHeight="1">
      <c r="B11" s="45"/>
      <c r="C11" s="47" t="s">
        <v>64</v>
      </c>
      <c r="D11" s="145"/>
      <c r="E11" s="146"/>
      <c r="F11" s="45"/>
    </row>
    <row r="12" spans="2:6" ht="19.5" customHeight="1">
      <c r="B12" s="45"/>
      <c r="C12" s="47" t="s">
        <v>65</v>
      </c>
      <c r="D12" s="145"/>
      <c r="E12" s="146"/>
      <c r="F12" s="45"/>
    </row>
    <row r="13" spans="2:6" ht="19.5" customHeight="1">
      <c r="B13" s="45"/>
      <c r="C13" s="47" t="s">
        <v>66</v>
      </c>
      <c r="D13" s="147"/>
      <c r="E13" s="147"/>
      <c r="F13" s="45"/>
    </row>
    <row r="14" spans="2:6" ht="18.75" customHeight="1">
      <c r="B14" s="45"/>
      <c r="C14" s="47" t="s">
        <v>67</v>
      </c>
      <c r="D14" s="147"/>
      <c r="E14" s="147"/>
      <c r="F14" s="45"/>
    </row>
    <row r="15" spans="2:6" ht="18.75" customHeight="1">
      <c r="B15" s="45"/>
      <c r="C15" s="47" t="s">
        <v>68</v>
      </c>
      <c r="D15" s="136"/>
      <c r="E15" s="137"/>
      <c r="F15" s="45"/>
    </row>
    <row r="16" spans="2:6" ht="18.75" customHeight="1">
      <c r="B16" s="45"/>
      <c r="C16" s="50"/>
      <c r="D16" s="51"/>
      <c r="E16" s="52"/>
      <c r="F16" s="45"/>
    </row>
    <row r="17" spans="2:6" ht="19.5">
      <c r="B17" s="45"/>
      <c r="C17" s="138" t="s">
        <v>69</v>
      </c>
      <c r="D17" s="138"/>
      <c r="E17" s="138"/>
      <c r="F17" s="45"/>
    </row>
    <row r="18" spans="2:6" ht="18.75" customHeight="1">
      <c r="B18" s="45"/>
      <c r="C18" s="47" t="s">
        <v>70</v>
      </c>
      <c r="D18" s="53">
        <f aca="true" t="shared" si="0" ref="D18:E25">D8</f>
        <v>0</v>
      </c>
      <c r="E18" s="53">
        <f t="shared" si="0"/>
        <v>0</v>
      </c>
      <c r="F18" s="45"/>
    </row>
    <row r="19" spans="2:6" ht="35.25" customHeight="1">
      <c r="B19" s="45"/>
      <c r="C19" s="47" t="s">
        <v>71</v>
      </c>
      <c r="D19" s="54">
        <f t="shared" si="0"/>
        <v>0</v>
      </c>
      <c r="E19" s="54">
        <f t="shared" si="0"/>
        <v>0</v>
      </c>
      <c r="F19" s="45"/>
    </row>
    <row r="20" spans="2:6" ht="19.5" customHeight="1">
      <c r="B20" s="45"/>
      <c r="C20" s="47" t="s">
        <v>63</v>
      </c>
      <c r="D20" s="139">
        <f t="shared" si="0"/>
        <v>0</v>
      </c>
      <c r="E20" s="140"/>
      <c r="F20" s="45"/>
    </row>
    <row r="21" spans="2:6" ht="19.5" customHeight="1">
      <c r="B21" s="45"/>
      <c r="C21" s="47" t="s">
        <v>64</v>
      </c>
      <c r="D21" s="139">
        <f t="shared" si="0"/>
        <v>0</v>
      </c>
      <c r="E21" s="140"/>
      <c r="F21" s="45"/>
    </row>
    <row r="22" spans="2:6" ht="19.5" customHeight="1">
      <c r="B22" s="45"/>
      <c r="C22" s="47" t="s">
        <v>65</v>
      </c>
      <c r="D22" s="139">
        <f t="shared" si="0"/>
        <v>0</v>
      </c>
      <c r="E22" s="140"/>
      <c r="F22" s="45"/>
    </row>
    <row r="23" spans="2:6" ht="19.5" customHeight="1">
      <c r="B23" s="45"/>
      <c r="C23" s="47" t="s">
        <v>72</v>
      </c>
      <c r="D23" s="135">
        <f t="shared" si="0"/>
        <v>0</v>
      </c>
      <c r="E23" s="135"/>
      <c r="F23" s="45"/>
    </row>
    <row r="24" spans="2:6" ht="18.75" customHeight="1">
      <c r="B24" s="45"/>
      <c r="C24" s="47" t="s">
        <v>73</v>
      </c>
      <c r="D24" s="135">
        <f t="shared" si="0"/>
        <v>0</v>
      </c>
      <c r="E24" s="135"/>
      <c r="F24" s="45"/>
    </row>
    <row r="25" spans="2:6" ht="18.75" customHeight="1">
      <c r="B25" s="45"/>
      <c r="C25" s="47" t="s">
        <v>68</v>
      </c>
      <c r="D25" s="134">
        <f t="shared" si="0"/>
        <v>0</v>
      </c>
      <c r="E25" s="135"/>
      <c r="F25" s="45"/>
    </row>
    <row r="26" spans="2:6" ht="18.75">
      <c r="B26" s="45"/>
      <c r="C26" s="45"/>
      <c r="D26" s="45"/>
      <c r="E26" s="45"/>
      <c r="F26" s="45"/>
    </row>
    <row r="27" spans="2:6" ht="18.75">
      <c r="B27" s="45"/>
      <c r="C27" s="45"/>
      <c r="D27" s="45"/>
      <c r="E27" s="45"/>
      <c r="F27" s="45"/>
    </row>
  </sheetData>
  <sheetProtection password="8225" sheet="1" objects="1" scenarios="1"/>
  <mergeCells count="17">
    <mergeCell ref="D12:E12"/>
    <mergeCell ref="D13:E13"/>
    <mergeCell ref="D14:E14"/>
    <mergeCell ref="C3:E3"/>
    <mergeCell ref="C5:E5"/>
    <mergeCell ref="D6:E6"/>
    <mergeCell ref="D7:E7"/>
    <mergeCell ref="D10:E10"/>
    <mergeCell ref="D11:E11"/>
    <mergeCell ref="D25:E25"/>
    <mergeCell ref="D15:E15"/>
    <mergeCell ref="C17:E17"/>
    <mergeCell ref="D21:E21"/>
    <mergeCell ref="D22:E22"/>
    <mergeCell ref="D23:E23"/>
    <mergeCell ref="D24:E24"/>
    <mergeCell ref="D20:E20"/>
  </mergeCells>
  <printOptions/>
  <pageMargins left="0.75" right="0.75" top="1" bottom="1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</sheetPr>
  <dimension ref="A1:R70"/>
  <sheetViews>
    <sheetView showGridLines="0" zoomScalePageLayoutView="0" workbookViewId="0" topLeftCell="A1">
      <selection activeCell="R24" sqref="R24"/>
    </sheetView>
  </sheetViews>
  <sheetFormatPr defaultColWidth="8.875" defaultRowHeight="13.5"/>
  <cols>
    <col min="1" max="1" width="4.50390625" style="2" customWidth="1"/>
    <col min="2" max="3" width="17.00390625" style="2" customWidth="1"/>
    <col min="4" max="4" width="16.00390625" style="2" customWidth="1"/>
    <col min="5" max="5" width="12.125" style="2" customWidth="1"/>
    <col min="6" max="6" width="14.375" style="2" customWidth="1"/>
    <col min="7" max="7" width="13.00390625" style="2" bestFit="1" customWidth="1"/>
    <col min="8" max="8" width="4.50390625" style="2" customWidth="1"/>
    <col min="9" max="10" width="17.00390625" style="2" customWidth="1"/>
    <col min="11" max="11" width="16.00390625" style="2" customWidth="1"/>
    <col min="12" max="12" width="12.125" style="2" customWidth="1"/>
    <col min="13" max="13" width="14.375" style="2" customWidth="1"/>
    <col min="14" max="14" width="13.00390625" style="2" bestFit="1" customWidth="1"/>
    <col min="15" max="15" width="5.625" style="2" customWidth="1"/>
    <col min="16" max="16" width="26.875" style="2" bestFit="1" customWidth="1"/>
    <col min="17" max="16384" width="8.875" style="2" customWidth="1"/>
  </cols>
  <sheetData>
    <row r="1" spans="1:15" ht="37.5" customHeight="1">
      <c r="A1" s="158">
        <f>'所属団体情報'!$D$7</f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"/>
    </row>
    <row r="2" spans="1:14" ht="19.5" customHeight="1">
      <c r="A2" s="160" t="s">
        <v>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156" t="s">
        <v>0</v>
      </c>
      <c r="B4" s="157"/>
      <c r="C4" s="157"/>
      <c r="D4" s="157"/>
      <c r="E4" s="157"/>
      <c r="F4" s="157"/>
      <c r="G4" s="157"/>
      <c r="H4" s="156"/>
      <c r="I4" s="157"/>
      <c r="J4" s="157"/>
      <c r="K4" s="157"/>
      <c r="L4" s="157"/>
      <c r="M4" s="157"/>
      <c r="N4" s="157"/>
    </row>
    <row r="5" spans="1:7" ht="16.5" customHeight="1">
      <c r="A5" s="156" t="s">
        <v>21</v>
      </c>
      <c r="B5" s="157"/>
      <c r="C5" s="157"/>
      <c r="D5" s="157"/>
      <c r="E5" s="157"/>
      <c r="F5" s="157"/>
      <c r="G5" s="157"/>
    </row>
    <row r="6" spans="1:14" ht="27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8.75" customHeight="1">
      <c r="A7" s="163" t="s">
        <v>23</v>
      </c>
      <c r="B7" s="164"/>
      <c r="C7" s="164"/>
      <c r="D7" s="164"/>
      <c r="E7" s="164"/>
      <c r="F7" s="164"/>
      <c r="G7" s="164"/>
      <c r="H7" s="154" t="s">
        <v>24</v>
      </c>
      <c r="I7" s="154"/>
      <c r="J7" s="154"/>
      <c r="K7" s="154"/>
      <c r="L7" s="154"/>
      <c r="M7" s="154"/>
      <c r="N7" s="155"/>
    </row>
    <row r="8" spans="1:18" ht="26.25" customHeight="1">
      <c r="A8" s="231" t="s">
        <v>1</v>
      </c>
      <c r="B8" s="232" t="s">
        <v>2</v>
      </c>
      <c r="C8" s="233"/>
      <c r="D8" s="247" t="s">
        <v>134</v>
      </c>
      <c r="E8" s="235">
        <v>42735</v>
      </c>
      <c r="F8" s="234" t="s">
        <v>4</v>
      </c>
      <c r="G8" s="236" t="s">
        <v>3</v>
      </c>
      <c r="H8" s="231" t="s">
        <v>1</v>
      </c>
      <c r="I8" s="232" t="s">
        <v>2</v>
      </c>
      <c r="J8" s="233"/>
      <c r="K8" s="234" t="s">
        <v>132</v>
      </c>
      <c r="L8" s="235">
        <v>42735</v>
      </c>
      <c r="M8" s="234" t="s">
        <v>4</v>
      </c>
      <c r="N8" s="236" t="s">
        <v>3</v>
      </c>
      <c r="P8" s="4" t="s">
        <v>5</v>
      </c>
      <c r="Q8" s="4" t="s">
        <v>23</v>
      </c>
      <c r="R8" s="4" t="s">
        <v>24</v>
      </c>
    </row>
    <row r="9" spans="1:18" ht="26.25" customHeight="1">
      <c r="A9" s="237"/>
      <c r="B9" s="238"/>
      <c r="C9" s="239"/>
      <c r="D9" s="240"/>
      <c r="E9" s="241" t="s">
        <v>133</v>
      </c>
      <c r="F9" s="242"/>
      <c r="G9" s="243"/>
      <c r="H9" s="237"/>
      <c r="I9" s="238"/>
      <c r="J9" s="239"/>
      <c r="K9" s="240"/>
      <c r="L9" s="241" t="s">
        <v>133</v>
      </c>
      <c r="M9" s="242"/>
      <c r="N9" s="243"/>
      <c r="P9" s="6" t="s">
        <v>75</v>
      </c>
      <c r="Q9" s="229">
        <f>COUNTIF($F$10:$F$49,P9)</f>
        <v>0</v>
      </c>
      <c r="R9" s="229">
        <f>COUNTIF($M$10:$M$49,P9)</f>
        <v>0</v>
      </c>
    </row>
    <row r="10" spans="1:18" ht="21.75" customHeight="1">
      <c r="A10" s="148">
        <v>1</v>
      </c>
      <c r="B10" s="5"/>
      <c r="C10" s="5"/>
      <c r="D10" s="244"/>
      <c r="E10" s="248">
        <f>IF(D10="","",DATEDIF(D10,$E$8,"Y"))</f>
      </c>
      <c r="F10" s="149"/>
      <c r="G10" s="150"/>
      <c r="H10" s="152">
        <v>1</v>
      </c>
      <c r="I10" s="5"/>
      <c r="J10" s="5"/>
      <c r="K10" s="244"/>
      <c r="L10" s="248">
        <f>IF(K10="","",DATEDIF(K10,$E$8,"Y"))</f>
      </c>
      <c r="M10" s="149"/>
      <c r="N10" s="153"/>
      <c r="P10" s="6" t="s">
        <v>76</v>
      </c>
      <c r="Q10" s="229">
        <f>COUNTIF($F$10:$F$49,P10)</f>
        <v>0</v>
      </c>
      <c r="R10" s="229">
        <f aca="true" t="shared" si="0" ref="R10:R20">COUNTIF($M$10:$M$49,P10)</f>
        <v>0</v>
      </c>
    </row>
    <row r="11" spans="1:18" ht="27" customHeight="1">
      <c r="A11" s="148"/>
      <c r="B11" s="7"/>
      <c r="C11" s="7"/>
      <c r="D11" s="245"/>
      <c r="E11" s="249"/>
      <c r="F11" s="149"/>
      <c r="G11" s="151"/>
      <c r="H11" s="152"/>
      <c r="I11" s="7"/>
      <c r="J11" s="7"/>
      <c r="K11" s="245"/>
      <c r="L11" s="249"/>
      <c r="M11" s="149"/>
      <c r="N11" s="153"/>
      <c r="P11" s="6" t="s">
        <v>77</v>
      </c>
      <c r="Q11" s="229">
        <f aca="true" t="shared" si="1" ref="Q11:Q20">COUNTIF($F$10:$F$49,P11)</f>
        <v>0</v>
      </c>
      <c r="R11" s="229">
        <f t="shared" si="0"/>
        <v>0</v>
      </c>
    </row>
    <row r="12" spans="1:18" ht="21.75" customHeight="1">
      <c r="A12" s="148">
        <v>2</v>
      </c>
      <c r="B12" s="5"/>
      <c r="C12" s="5"/>
      <c r="D12" s="246"/>
      <c r="E12" s="248">
        <f>IF(D12="","",DATEDIF(D12,$E$8,"Y"))</f>
      </c>
      <c r="F12" s="149"/>
      <c r="G12" s="150"/>
      <c r="H12" s="152">
        <v>2</v>
      </c>
      <c r="I12" s="5"/>
      <c r="J12" s="5"/>
      <c r="K12" s="246"/>
      <c r="L12" s="248">
        <f>IF(K12="","",DATEDIF(K12,$E$8,"Y"))</f>
      </c>
      <c r="M12" s="149"/>
      <c r="N12" s="153"/>
      <c r="P12" s="6" t="s">
        <v>78</v>
      </c>
      <c r="Q12" s="229">
        <f t="shared" si="1"/>
        <v>0</v>
      </c>
      <c r="R12" s="229">
        <f t="shared" si="0"/>
        <v>0</v>
      </c>
    </row>
    <row r="13" spans="1:18" ht="27" customHeight="1">
      <c r="A13" s="148"/>
      <c r="B13" s="7"/>
      <c r="C13" s="7"/>
      <c r="D13" s="245"/>
      <c r="E13" s="249"/>
      <c r="F13" s="149"/>
      <c r="G13" s="151"/>
      <c r="H13" s="152"/>
      <c r="I13" s="7"/>
      <c r="J13" s="7"/>
      <c r="K13" s="245"/>
      <c r="L13" s="249"/>
      <c r="M13" s="149"/>
      <c r="N13" s="153"/>
      <c r="P13" s="6" t="s">
        <v>79</v>
      </c>
      <c r="Q13" s="229">
        <f t="shared" si="1"/>
        <v>0</v>
      </c>
      <c r="R13" s="229">
        <f t="shared" si="0"/>
        <v>0</v>
      </c>
    </row>
    <row r="14" spans="1:18" ht="21.75" customHeight="1">
      <c r="A14" s="148">
        <v>3</v>
      </c>
      <c r="B14" s="5"/>
      <c r="C14" s="5"/>
      <c r="D14" s="246"/>
      <c r="E14" s="248">
        <f>IF(D14="","",DATEDIF(D14,$E$8,"Y"))</f>
      </c>
      <c r="F14" s="149"/>
      <c r="G14" s="150"/>
      <c r="H14" s="152">
        <v>3</v>
      </c>
      <c r="I14" s="5"/>
      <c r="J14" s="5"/>
      <c r="K14" s="246"/>
      <c r="L14" s="248">
        <f>IF(K14="","",DATEDIF(K14,$E$8,"Y"))</f>
      </c>
      <c r="M14" s="149"/>
      <c r="N14" s="153"/>
      <c r="P14" s="6" t="s">
        <v>49</v>
      </c>
      <c r="Q14" s="229">
        <f t="shared" si="1"/>
        <v>0</v>
      </c>
      <c r="R14" s="229">
        <f t="shared" si="0"/>
        <v>0</v>
      </c>
    </row>
    <row r="15" spans="1:18" ht="27" customHeight="1">
      <c r="A15" s="148"/>
      <c r="B15" s="7"/>
      <c r="C15" s="7"/>
      <c r="D15" s="245"/>
      <c r="E15" s="249"/>
      <c r="F15" s="149"/>
      <c r="G15" s="151"/>
      <c r="H15" s="152"/>
      <c r="I15" s="7"/>
      <c r="J15" s="7"/>
      <c r="K15" s="245"/>
      <c r="L15" s="249"/>
      <c r="M15" s="149"/>
      <c r="N15" s="153"/>
      <c r="P15" s="6" t="s">
        <v>50</v>
      </c>
      <c r="Q15" s="229">
        <f t="shared" si="1"/>
        <v>0</v>
      </c>
      <c r="R15" s="229">
        <f t="shared" si="0"/>
        <v>0</v>
      </c>
    </row>
    <row r="16" spans="1:18" ht="21.75" customHeight="1">
      <c r="A16" s="148">
        <v>4</v>
      </c>
      <c r="B16" s="5"/>
      <c r="C16" s="5"/>
      <c r="D16" s="246"/>
      <c r="E16" s="248">
        <f>IF(D16="","",DATEDIF(D16,$E$8,"Y"))</f>
      </c>
      <c r="F16" s="149"/>
      <c r="G16" s="150"/>
      <c r="H16" s="152">
        <v>4</v>
      </c>
      <c r="I16" s="5"/>
      <c r="J16" s="5"/>
      <c r="K16" s="246"/>
      <c r="L16" s="248">
        <f>IF(K16="","",DATEDIF(K16,$E$8,"Y"))</f>
      </c>
      <c r="M16" s="149"/>
      <c r="N16" s="153"/>
      <c r="P16" s="6" t="s">
        <v>51</v>
      </c>
      <c r="Q16" s="229">
        <f t="shared" si="1"/>
        <v>0</v>
      </c>
      <c r="R16" s="229">
        <f t="shared" si="0"/>
        <v>0</v>
      </c>
    </row>
    <row r="17" spans="1:18" ht="27" customHeight="1">
      <c r="A17" s="148"/>
      <c r="B17" s="7"/>
      <c r="C17" s="7"/>
      <c r="D17" s="245"/>
      <c r="E17" s="249"/>
      <c r="F17" s="149"/>
      <c r="G17" s="151"/>
      <c r="H17" s="152"/>
      <c r="I17" s="7"/>
      <c r="J17" s="7"/>
      <c r="K17" s="245"/>
      <c r="L17" s="249"/>
      <c r="M17" s="149"/>
      <c r="N17" s="153"/>
      <c r="P17" s="6" t="s">
        <v>52</v>
      </c>
      <c r="Q17" s="229">
        <f t="shared" si="1"/>
        <v>0</v>
      </c>
      <c r="R17" s="229">
        <f t="shared" si="0"/>
        <v>0</v>
      </c>
    </row>
    <row r="18" spans="1:18" ht="21.75" customHeight="1">
      <c r="A18" s="148">
        <v>5</v>
      </c>
      <c r="B18" s="5"/>
      <c r="C18" s="5"/>
      <c r="D18" s="246"/>
      <c r="E18" s="248">
        <f>IF(D18="","",DATEDIF(D18,$E$8,"Y"))</f>
      </c>
      <c r="F18" s="149"/>
      <c r="G18" s="150"/>
      <c r="H18" s="152">
        <v>5</v>
      </c>
      <c r="I18" s="5"/>
      <c r="J18" s="5"/>
      <c r="K18" s="246"/>
      <c r="L18" s="248">
        <f>IF(K18="","",DATEDIF(K18,$E$8,"Y"))</f>
      </c>
      <c r="M18" s="149"/>
      <c r="N18" s="153"/>
      <c r="P18" s="6" t="s">
        <v>135</v>
      </c>
      <c r="Q18" s="229">
        <f t="shared" si="1"/>
        <v>0</v>
      </c>
      <c r="R18" s="229">
        <f t="shared" si="0"/>
        <v>0</v>
      </c>
    </row>
    <row r="19" spans="1:18" ht="27" customHeight="1">
      <c r="A19" s="148"/>
      <c r="B19" s="7"/>
      <c r="C19" s="7"/>
      <c r="D19" s="245"/>
      <c r="E19" s="249"/>
      <c r="F19" s="149"/>
      <c r="G19" s="151"/>
      <c r="H19" s="152"/>
      <c r="I19" s="7"/>
      <c r="J19" s="7"/>
      <c r="K19" s="245"/>
      <c r="L19" s="249"/>
      <c r="M19" s="149"/>
      <c r="N19" s="153"/>
      <c r="P19" s="6" t="s">
        <v>74</v>
      </c>
      <c r="Q19" s="229">
        <f t="shared" si="1"/>
        <v>0</v>
      </c>
      <c r="R19" s="229">
        <f t="shared" si="0"/>
        <v>0</v>
      </c>
    </row>
    <row r="20" spans="1:18" ht="21.75" customHeight="1">
      <c r="A20" s="148">
        <v>6</v>
      </c>
      <c r="B20" s="5"/>
      <c r="C20" s="5"/>
      <c r="D20" s="246"/>
      <c r="E20" s="248">
        <f>IF(D20="","",DATEDIF(D20,$E$8,"Y"))</f>
      </c>
      <c r="F20" s="149"/>
      <c r="G20" s="150"/>
      <c r="H20" s="152">
        <v>6</v>
      </c>
      <c r="I20" s="5"/>
      <c r="J20" s="5"/>
      <c r="K20" s="246"/>
      <c r="L20" s="248">
        <f>IF(K20="","",DATEDIF(K20,$E$8,"Y"))</f>
      </c>
      <c r="M20" s="149"/>
      <c r="N20" s="153"/>
      <c r="P20" s="6" t="s">
        <v>107</v>
      </c>
      <c r="Q20" s="229">
        <f t="shared" si="1"/>
        <v>0</v>
      </c>
      <c r="R20" s="229">
        <f t="shared" si="0"/>
        <v>0</v>
      </c>
    </row>
    <row r="21" spans="1:18" ht="27" customHeight="1">
      <c r="A21" s="148"/>
      <c r="B21" s="7"/>
      <c r="C21" s="7"/>
      <c r="D21" s="245"/>
      <c r="E21" s="249"/>
      <c r="F21" s="149"/>
      <c r="G21" s="151"/>
      <c r="H21" s="152"/>
      <c r="I21" s="7"/>
      <c r="J21" s="7"/>
      <c r="K21" s="245"/>
      <c r="L21" s="249"/>
      <c r="M21" s="149"/>
      <c r="N21" s="153"/>
      <c r="P21" s="8" t="s">
        <v>25</v>
      </c>
      <c r="Q21" s="230">
        <f>SUM(Q9:Q20)</f>
        <v>0</v>
      </c>
      <c r="R21" s="230">
        <f>SUM(R9:R20)</f>
        <v>0</v>
      </c>
    </row>
    <row r="22" spans="1:16" ht="21.75" customHeight="1">
      <c r="A22" s="148">
        <v>7</v>
      </c>
      <c r="B22" s="5"/>
      <c r="C22" s="5"/>
      <c r="D22" s="246"/>
      <c r="E22" s="248">
        <f>IF(D22="","",DATEDIF(D22,$E$8,"Y"))</f>
      </c>
      <c r="F22" s="149"/>
      <c r="G22" s="150"/>
      <c r="H22" s="152">
        <v>7</v>
      </c>
      <c r="I22" s="5"/>
      <c r="J22" s="5"/>
      <c r="K22" s="246"/>
      <c r="L22" s="248">
        <f>IF(K22="","",DATEDIF(K22,$E$8,"Y"))</f>
      </c>
      <c r="M22" s="149"/>
      <c r="N22" s="153"/>
      <c r="P22" s="9"/>
    </row>
    <row r="23" spans="1:16" ht="27" customHeight="1">
      <c r="A23" s="148"/>
      <c r="B23" s="7"/>
      <c r="C23" s="7"/>
      <c r="D23" s="245"/>
      <c r="E23" s="249"/>
      <c r="F23" s="149"/>
      <c r="G23" s="151"/>
      <c r="H23" s="152"/>
      <c r="I23" s="7"/>
      <c r="J23" s="7"/>
      <c r="K23" s="245"/>
      <c r="L23" s="249"/>
      <c r="M23" s="149"/>
      <c r="N23" s="153"/>
      <c r="P23" s="9"/>
    </row>
    <row r="24" spans="1:16" ht="21.75" customHeight="1">
      <c r="A24" s="148">
        <v>8</v>
      </c>
      <c r="B24" s="5"/>
      <c r="C24" s="5"/>
      <c r="D24" s="246"/>
      <c r="E24" s="248">
        <f>IF(D24="","",DATEDIF(D24,$E$8,"Y"))</f>
      </c>
      <c r="F24" s="149"/>
      <c r="G24" s="150"/>
      <c r="H24" s="152">
        <v>8</v>
      </c>
      <c r="I24" s="5"/>
      <c r="J24" s="5"/>
      <c r="K24" s="246"/>
      <c r="L24" s="248">
        <f>IF(K24="","",DATEDIF(K24,$E$8,"Y"))</f>
      </c>
      <c r="M24" s="149"/>
      <c r="N24" s="153"/>
      <c r="P24" s="9"/>
    </row>
    <row r="25" spans="1:16" ht="27" customHeight="1">
      <c r="A25" s="148"/>
      <c r="B25" s="7"/>
      <c r="C25" s="7"/>
      <c r="D25" s="245"/>
      <c r="E25" s="249"/>
      <c r="F25" s="149"/>
      <c r="G25" s="151"/>
      <c r="H25" s="152"/>
      <c r="I25" s="7"/>
      <c r="J25" s="7"/>
      <c r="K25" s="245"/>
      <c r="L25" s="249"/>
      <c r="M25" s="149"/>
      <c r="N25" s="153"/>
      <c r="P25" s="9"/>
    </row>
    <row r="26" spans="1:16" ht="21.75" customHeight="1">
      <c r="A26" s="148">
        <v>9</v>
      </c>
      <c r="B26" s="5"/>
      <c r="C26" s="5"/>
      <c r="D26" s="246"/>
      <c r="E26" s="248">
        <f>IF(D26="","",DATEDIF(D26,$E$8,"Y"))</f>
      </c>
      <c r="F26" s="149"/>
      <c r="G26" s="150"/>
      <c r="H26" s="152">
        <v>9</v>
      </c>
      <c r="I26" s="5"/>
      <c r="J26" s="5"/>
      <c r="K26" s="246"/>
      <c r="L26" s="248">
        <f>IF(K26="","",DATEDIF(K26,$E$8,"Y"))</f>
      </c>
      <c r="M26" s="149"/>
      <c r="N26" s="153"/>
      <c r="P26" s="9"/>
    </row>
    <row r="27" spans="1:16" ht="27" customHeight="1">
      <c r="A27" s="148"/>
      <c r="B27" s="7"/>
      <c r="C27" s="7"/>
      <c r="D27" s="245"/>
      <c r="E27" s="249"/>
      <c r="F27" s="149"/>
      <c r="G27" s="151"/>
      <c r="H27" s="152"/>
      <c r="I27" s="7"/>
      <c r="J27" s="7"/>
      <c r="K27" s="245"/>
      <c r="L27" s="249"/>
      <c r="M27" s="149"/>
      <c r="N27" s="153"/>
      <c r="P27" s="9"/>
    </row>
    <row r="28" spans="1:16" ht="21.75" customHeight="1">
      <c r="A28" s="148">
        <v>10</v>
      </c>
      <c r="B28" s="5"/>
      <c r="C28" s="5"/>
      <c r="D28" s="246"/>
      <c r="E28" s="248">
        <f>IF(D28="","",DATEDIF(D28,$E$8,"Y"))</f>
      </c>
      <c r="F28" s="149"/>
      <c r="G28" s="150"/>
      <c r="H28" s="152">
        <v>10</v>
      </c>
      <c r="I28" s="5"/>
      <c r="J28" s="5"/>
      <c r="K28" s="246"/>
      <c r="L28" s="248">
        <f>IF(K28="","",DATEDIF(K28,$E$8,"Y"))</f>
      </c>
      <c r="M28" s="149"/>
      <c r="N28" s="153"/>
      <c r="P28" s="9"/>
    </row>
    <row r="29" spans="1:16" ht="27" customHeight="1">
      <c r="A29" s="148"/>
      <c r="B29" s="7"/>
      <c r="C29" s="7"/>
      <c r="D29" s="245"/>
      <c r="E29" s="249"/>
      <c r="F29" s="149"/>
      <c r="G29" s="151"/>
      <c r="H29" s="152"/>
      <c r="I29" s="7"/>
      <c r="J29" s="7"/>
      <c r="K29" s="245"/>
      <c r="L29" s="249"/>
      <c r="M29" s="149"/>
      <c r="N29" s="153"/>
      <c r="P29" s="9"/>
    </row>
    <row r="30" spans="1:16" ht="21.75" customHeight="1">
      <c r="A30" s="148">
        <v>11</v>
      </c>
      <c r="B30" s="5"/>
      <c r="C30" s="5"/>
      <c r="D30" s="246"/>
      <c r="E30" s="248">
        <f>IF(D30="","",DATEDIF(D30,$E$8,"Y"))</f>
      </c>
      <c r="F30" s="149"/>
      <c r="G30" s="150"/>
      <c r="H30" s="152">
        <v>11</v>
      </c>
      <c r="I30" s="5"/>
      <c r="J30" s="5"/>
      <c r="K30" s="246"/>
      <c r="L30" s="248">
        <f>IF(K30="","",DATEDIF(K30,$E$8,"Y"))</f>
      </c>
      <c r="M30" s="149"/>
      <c r="N30" s="153"/>
      <c r="P30" s="9"/>
    </row>
    <row r="31" spans="1:16" ht="27" customHeight="1">
      <c r="A31" s="148"/>
      <c r="B31" s="7"/>
      <c r="C31" s="7"/>
      <c r="D31" s="245"/>
      <c r="E31" s="249"/>
      <c r="F31" s="149"/>
      <c r="G31" s="151"/>
      <c r="H31" s="152"/>
      <c r="I31" s="7"/>
      <c r="J31" s="7"/>
      <c r="K31" s="245"/>
      <c r="L31" s="249"/>
      <c r="M31" s="149"/>
      <c r="N31" s="153"/>
      <c r="P31" s="9"/>
    </row>
    <row r="32" spans="1:16" ht="21.75" customHeight="1">
      <c r="A32" s="148">
        <v>12</v>
      </c>
      <c r="B32" s="5"/>
      <c r="C32" s="5"/>
      <c r="D32" s="246"/>
      <c r="E32" s="248">
        <f>IF(D32="","",DATEDIF(D32,$E$8,"Y"))</f>
      </c>
      <c r="F32" s="149"/>
      <c r="G32" s="150"/>
      <c r="H32" s="152">
        <v>12</v>
      </c>
      <c r="I32" s="5"/>
      <c r="J32" s="5"/>
      <c r="K32" s="246"/>
      <c r="L32" s="248">
        <f>IF(K32="","",DATEDIF(K32,$E$8,"Y"))</f>
      </c>
      <c r="M32" s="149"/>
      <c r="N32" s="153"/>
      <c r="P32" s="9"/>
    </row>
    <row r="33" spans="1:16" ht="27" customHeight="1">
      <c r="A33" s="148"/>
      <c r="B33" s="7"/>
      <c r="C33" s="7"/>
      <c r="D33" s="245"/>
      <c r="E33" s="249"/>
      <c r="F33" s="149"/>
      <c r="G33" s="151"/>
      <c r="H33" s="152"/>
      <c r="I33" s="7"/>
      <c r="J33" s="7"/>
      <c r="K33" s="245"/>
      <c r="L33" s="249"/>
      <c r="M33" s="149"/>
      <c r="N33" s="153"/>
      <c r="P33" s="9"/>
    </row>
    <row r="34" spans="1:16" ht="21.75" customHeight="1">
      <c r="A34" s="148">
        <v>13</v>
      </c>
      <c r="B34" s="5"/>
      <c r="C34" s="5"/>
      <c r="D34" s="246"/>
      <c r="E34" s="248">
        <f>IF(D34="","",DATEDIF(D34,$E$8,"Y"))</f>
      </c>
      <c r="F34" s="149"/>
      <c r="G34" s="150"/>
      <c r="H34" s="152">
        <v>13</v>
      </c>
      <c r="I34" s="5"/>
      <c r="J34" s="5"/>
      <c r="K34" s="246"/>
      <c r="L34" s="248">
        <f>IF(K34="","",DATEDIF(K34,$E$8,"Y"))</f>
      </c>
      <c r="M34" s="149"/>
      <c r="N34" s="153"/>
      <c r="P34" s="9"/>
    </row>
    <row r="35" spans="1:16" ht="27" customHeight="1">
      <c r="A35" s="148"/>
      <c r="B35" s="7"/>
      <c r="C35" s="7"/>
      <c r="D35" s="245"/>
      <c r="E35" s="249"/>
      <c r="F35" s="149"/>
      <c r="G35" s="151"/>
      <c r="H35" s="152"/>
      <c r="I35" s="7"/>
      <c r="J35" s="7"/>
      <c r="K35" s="245"/>
      <c r="L35" s="249"/>
      <c r="M35" s="149"/>
      <c r="N35" s="153"/>
      <c r="P35" s="9"/>
    </row>
    <row r="36" spans="1:16" ht="21.75" customHeight="1">
      <c r="A36" s="148">
        <v>14</v>
      </c>
      <c r="B36" s="5"/>
      <c r="C36" s="5"/>
      <c r="D36" s="246"/>
      <c r="E36" s="248">
        <f>IF(D36="","",DATEDIF(D36,$E$8,"Y"))</f>
      </c>
      <c r="F36" s="149"/>
      <c r="G36" s="150"/>
      <c r="H36" s="152">
        <v>14</v>
      </c>
      <c r="I36" s="5"/>
      <c r="J36" s="5"/>
      <c r="K36" s="246"/>
      <c r="L36" s="248">
        <f>IF(K36="","",DATEDIF(K36,$E$8,"Y"))</f>
      </c>
      <c r="M36" s="149"/>
      <c r="N36" s="153"/>
      <c r="P36" s="9"/>
    </row>
    <row r="37" spans="1:16" ht="27" customHeight="1">
      <c r="A37" s="148"/>
      <c r="B37" s="7"/>
      <c r="C37" s="7"/>
      <c r="D37" s="245"/>
      <c r="E37" s="249"/>
      <c r="F37" s="149"/>
      <c r="G37" s="151"/>
      <c r="H37" s="152"/>
      <c r="I37" s="7"/>
      <c r="J37" s="7"/>
      <c r="K37" s="245"/>
      <c r="L37" s="249"/>
      <c r="M37" s="149"/>
      <c r="N37" s="153"/>
      <c r="P37" s="9"/>
    </row>
    <row r="38" spans="1:16" ht="21.75" customHeight="1">
      <c r="A38" s="148">
        <v>15</v>
      </c>
      <c r="B38" s="5"/>
      <c r="C38" s="5"/>
      <c r="D38" s="246"/>
      <c r="E38" s="248">
        <f>IF(D38="","",DATEDIF(D38,$E$8,"Y"))</f>
      </c>
      <c r="F38" s="149"/>
      <c r="G38" s="150"/>
      <c r="H38" s="152">
        <v>15</v>
      </c>
      <c r="I38" s="5"/>
      <c r="J38" s="5"/>
      <c r="K38" s="246"/>
      <c r="L38" s="248">
        <f>IF(K38="","",DATEDIF(K38,$E$8,"Y"))</f>
      </c>
      <c r="M38" s="149"/>
      <c r="N38" s="153"/>
      <c r="P38" s="9"/>
    </row>
    <row r="39" spans="1:16" ht="27" customHeight="1">
      <c r="A39" s="148"/>
      <c r="B39" s="7"/>
      <c r="C39" s="7"/>
      <c r="D39" s="245"/>
      <c r="E39" s="249"/>
      <c r="F39" s="149"/>
      <c r="G39" s="151"/>
      <c r="H39" s="152"/>
      <c r="I39" s="7"/>
      <c r="J39" s="7"/>
      <c r="K39" s="245"/>
      <c r="L39" s="249"/>
      <c r="M39" s="149"/>
      <c r="N39" s="153"/>
      <c r="P39" s="9"/>
    </row>
    <row r="40" spans="1:16" ht="21.75" customHeight="1">
      <c r="A40" s="148">
        <v>16</v>
      </c>
      <c r="B40" s="5"/>
      <c r="C40" s="5"/>
      <c r="D40" s="246"/>
      <c r="E40" s="248">
        <f>IF(D40="","",DATEDIF(D40,$E$8,"Y"))</f>
      </c>
      <c r="F40" s="149"/>
      <c r="G40" s="150"/>
      <c r="H40" s="152">
        <v>16</v>
      </c>
      <c r="I40" s="5"/>
      <c r="J40" s="5"/>
      <c r="K40" s="246"/>
      <c r="L40" s="248">
        <f>IF(K40="","",DATEDIF(K40,$E$8,"Y"))</f>
      </c>
      <c r="M40" s="149"/>
      <c r="N40" s="153"/>
      <c r="P40" s="9"/>
    </row>
    <row r="41" spans="1:16" ht="27" customHeight="1">
      <c r="A41" s="148"/>
      <c r="B41" s="7"/>
      <c r="C41" s="7"/>
      <c r="D41" s="245"/>
      <c r="E41" s="249"/>
      <c r="F41" s="149"/>
      <c r="G41" s="151"/>
      <c r="H41" s="152"/>
      <c r="I41" s="7"/>
      <c r="J41" s="7"/>
      <c r="K41" s="245"/>
      <c r="L41" s="249"/>
      <c r="M41" s="149"/>
      <c r="N41" s="153"/>
      <c r="P41" s="9"/>
    </row>
    <row r="42" spans="1:16" ht="21.75" customHeight="1">
      <c r="A42" s="148">
        <v>17</v>
      </c>
      <c r="B42" s="5"/>
      <c r="C42" s="5"/>
      <c r="D42" s="246"/>
      <c r="E42" s="248">
        <f>IF(D42="","",DATEDIF(D42,$E$8,"Y"))</f>
      </c>
      <c r="F42" s="149"/>
      <c r="G42" s="150"/>
      <c r="H42" s="152">
        <v>17</v>
      </c>
      <c r="I42" s="5"/>
      <c r="J42" s="5"/>
      <c r="K42" s="246"/>
      <c r="L42" s="248">
        <f>IF(K42="","",DATEDIF(K42,$E$8,"Y"))</f>
      </c>
      <c r="M42" s="149"/>
      <c r="N42" s="153"/>
      <c r="P42" s="9"/>
    </row>
    <row r="43" spans="1:16" ht="27" customHeight="1">
      <c r="A43" s="148"/>
      <c r="B43" s="7"/>
      <c r="C43" s="7"/>
      <c r="D43" s="245"/>
      <c r="E43" s="249"/>
      <c r="F43" s="149"/>
      <c r="G43" s="151"/>
      <c r="H43" s="152"/>
      <c r="I43" s="7"/>
      <c r="J43" s="7"/>
      <c r="K43" s="245"/>
      <c r="L43" s="249"/>
      <c r="M43" s="149"/>
      <c r="N43" s="153"/>
      <c r="P43" s="9"/>
    </row>
    <row r="44" spans="1:16" ht="21.75" customHeight="1">
      <c r="A44" s="148">
        <v>18</v>
      </c>
      <c r="B44" s="5"/>
      <c r="C44" s="5"/>
      <c r="D44" s="246"/>
      <c r="E44" s="248">
        <f>IF(D44="","",DATEDIF(D44,$E$8,"Y"))</f>
      </c>
      <c r="F44" s="149"/>
      <c r="G44" s="150"/>
      <c r="H44" s="152">
        <v>18</v>
      </c>
      <c r="I44" s="5"/>
      <c r="J44" s="5"/>
      <c r="K44" s="246"/>
      <c r="L44" s="248">
        <f>IF(K44="","",DATEDIF(K44,$E$8,"Y"))</f>
      </c>
      <c r="M44" s="149"/>
      <c r="N44" s="153"/>
      <c r="P44" s="9"/>
    </row>
    <row r="45" spans="1:16" ht="27" customHeight="1">
      <c r="A45" s="148"/>
      <c r="B45" s="7"/>
      <c r="C45" s="7"/>
      <c r="D45" s="245"/>
      <c r="E45" s="249"/>
      <c r="F45" s="149"/>
      <c r="G45" s="151"/>
      <c r="H45" s="152"/>
      <c r="I45" s="7"/>
      <c r="J45" s="7"/>
      <c r="K45" s="245"/>
      <c r="L45" s="249"/>
      <c r="M45" s="149"/>
      <c r="N45" s="153"/>
      <c r="P45" s="9"/>
    </row>
    <row r="46" spans="1:16" ht="21.75" customHeight="1">
      <c r="A46" s="148">
        <v>19</v>
      </c>
      <c r="B46" s="5"/>
      <c r="C46" s="5"/>
      <c r="D46" s="246"/>
      <c r="E46" s="248">
        <f>IF(D46="","",DATEDIF(D46,$E$8,"Y"))</f>
      </c>
      <c r="F46" s="149"/>
      <c r="G46" s="150"/>
      <c r="H46" s="152">
        <v>19</v>
      </c>
      <c r="I46" s="5"/>
      <c r="J46" s="5"/>
      <c r="K46" s="246"/>
      <c r="L46" s="248">
        <f>IF(K46="","",DATEDIF(K46,$E$8,"Y"))</f>
      </c>
      <c r="M46" s="149"/>
      <c r="N46" s="153"/>
      <c r="P46" s="9"/>
    </row>
    <row r="47" spans="1:16" ht="27" customHeight="1">
      <c r="A47" s="148"/>
      <c r="B47" s="7"/>
      <c r="C47" s="7"/>
      <c r="D47" s="245"/>
      <c r="E47" s="249"/>
      <c r="F47" s="149"/>
      <c r="G47" s="151"/>
      <c r="H47" s="152"/>
      <c r="I47" s="7"/>
      <c r="J47" s="7"/>
      <c r="K47" s="245"/>
      <c r="L47" s="249"/>
      <c r="M47" s="149"/>
      <c r="N47" s="153"/>
      <c r="P47" s="9"/>
    </row>
    <row r="48" spans="1:16" ht="21.75" customHeight="1">
      <c r="A48" s="148">
        <v>20</v>
      </c>
      <c r="B48" s="5"/>
      <c r="C48" s="5"/>
      <c r="D48" s="246"/>
      <c r="E48" s="248">
        <f>IF(D48="","",DATEDIF(D48,$E$8,"Y"))</f>
      </c>
      <c r="F48" s="149"/>
      <c r="G48" s="150"/>
      <c r="H48" s="152">
        <v>20</v>
      </c>
      <c r="I48" s="5"/>
      <c r="J48" s="5"/>
      <c r="K48" s="246"/>
      <c r="L48" s="248">
        <f>IF(K48="","",DATEDIF(K48,$E$8,"Y"))</f>
      </c>
      <c r="M48" s="149"/>
      <c r="N48" s="153"/>
      <c r="P48" s="9"/>
    </row>
    <row r="49" spans="1:16" ht="27" customHeight="1">
      <c r="A49" s="148"/>
      <c r="B49" s="7"/>
      <c r="C49" s="7"/>
      <c r="D49" s="245"/>
      <c r="E49" s="249"/>
      <c r="F49" s="149"/>
      <c r="G49" s="151"/>
      <c r="H49" s="152"/>
      <c r="I49" s="7"/>
      <c r="J49" s="7"/>
      <c r="K49" s="245"/>
      <c r="L49" s="249"/>
      <c r="M49" s="149"/>
      <c r="N49" s="153"/>
      <c r="P49" s="9"/>
    </row>
    <row r="50" ht="21.75" customHeight="1">
      <c r="P50" s="9"/>
    </row>
    <row r="51" ht="15.75" customHeight="1">
      <c r="P51" s="9"/>
    </row>
    <row r="52" ht="21.75" customHeight="1">
      <c r="P52" s="9"/>
    </row>
    <row r="53" ht="39" customHeight="1">
      <c r="P53" s="9"/>
    </row>
    <row r="54" ht="22.5" customHeight="1">
      <c r="P54" s="9"/>
    </row>
    <row r="55" ht="39" customHeight="1">
      <c r="P55" s="9"/>
    </row>
    <row r="56" ht="22.5" customHeight="1">
      <c r="P56" s="9"/>
    </row>
    <row r="57" ht="39" customHeight="1">
      <c r="P57" s="9"/>
    </row>
    <row r="58" ht="22.5" customHeight="1">
      <c r="P58" s="9"/>
    </row>
    <row r="59" ht="39" customHeight="1">
      <c r="P59" s="9"/>
    </row>
    <row r="60" ht="18.75">
      <c r="P60" s="9"/>
    </row>
    <row r="61" ht="18.75">
      <c r="P61" s="9"/>
    </row>
    <row r="62" ht="18.75">
      <c r="P62" s="9"/>
    </row>
    <row r="63" ht="18.75">
      <c r="P63" s="9"/>
    </row>
    <row r="64" ht="18.75">
      <c r="P64" s="9"/>
    </row>
    <row r="65" ht="18.75">
      <c r="P65" s="9"/>
    </row>
    <row r="66" ht="18.75">
      <c r="P66" s="9"/>
    </row>
    <row r="67" ht="18.75">
      <c r="P67" s="9"/>
    </row>
    <row r="68" ht="18.75">
      <c r="P68" s="9"/>
    </row>
    <row r="69" ht="18.75">
      <c r="P69" s="9"/>
    </row>
    <row r="70" ht="18.75">
      <c r="P70" s="9"/>
    </row>
  </sheetData>
  <sheetProtection password="8225" sheet="1" objects="1" scenarios="1"/>
  <mergeCells count="218">
    <mergeCell ref="K28:K29"/>
    <mergeCell ref="L28:L29"/>
    <mergeCell ref="K30:K31"/>
    <mergeCell ref="L30:L31"/>
    <mergeCell ref="K32:K33"/>
    <mergeCell ref="L32:L33"/>
    <mergeCell ref="K22:K23"/>
    <mergeCell ref="L22:L23"/>
    <mergeCell ref="K24:K25"/>
    <mergeCell ref="L24:L25"/>
    <mergeCell ref="K26:K27"/>
    <mergeCell ref="L26:L27"/>
    <mergeCell ref="H8:H9"/>
    <mergeCell ref="I8:J9"/>
    <mergeCell ref="K8:K9"/>
    <mergeCell ref="M8:M9"/>
    <mergeCell ref="N8:N9"/>
    <mergeCell ref="K10:K11"/>
    <mergeCell ref="L10:L11"/>
    <mergeCell ref="E22:E23"/>
    <mergeCell ref="E24:E25"/>
    <mergeCell ref="E26:E27"/>
    <mergeCell ref="E28:E29"/>
    <mergeCell ref="E30:E31"/>
    <mergeCell ref="E32:E33"/>
    <mergeCell ref="A8:A9"/>
    <mergeCell ref="B8:C9"/>
    <mergeCell ref="D8:D9"/>
    <mergeCell ref="F8:F9"/>
    <mergeCell ref="G8:G9"/>
    <mergeCell ref="D30:D31"/>
    <mergeCell ref="D32:D33"/>
    <mergeCell ref="D34:D35"/>
    <mergeCell ref="D36:D37"/>
    <mergeCell ref="D38:D39"/>
    <mergeCell ref="D40:D41"/>
    <mergeCell ref="H7:N7"/>
    <mergeCell ref="A4:G4"/>
    <mergeCell ref="H4:N4"/>
    <mergeCell ref="A1:N1"/>
    <mergeCell ref="A2:N2"/>
    <mergeCell ref="A6:N6"/>
    <mergeCell ref="A7:G7"/>
    <mergeCell ref="A5:G5"/>
    <mergeCell ref="A12:A13"/>
    <mergeCell ref="F12:F13"/>
    <mergeCell ref="G12:G13"/>
    <mergeCell ref="H12:H13"/>
    <mergeCell ref="M12:M13"/>
    <mergeCell ref="N12:N13"/>
    <mergeCell ref="D12:D13"/>
    <mergeCell ref="E12:E13"/>
    <mergeCell ref="K12:K13"/>
    <mergeCell ref="L12:L13"/>
    <mergeCell ref="A10:A11"/>
    <mergeCell ref="F10:F11"/>
    <mergeCell ref="G10:G11"/>
    <mergeCell ref="H10:H11"/>
    <mergeCell ref="M10:M11"/>
    <mergeCell ref="N10:N11"/>
    <mergeCell ref="D10:D11"/>
    <mergeCell ref="E10:E11"/>
    <mergeCell ref="A16:A17"/>
    <mergeCell ref="F16:F17"/>
    <mergeCell ref="G16:G17"/>
    <mergeCell ref="H16:H17"/>
    <mergeCell ref="M16:M17"/>
    <mergeCell ref="N16:N17"/>
    <mergeCell ref="D16:D17"/>
    <mergeCell ref="E16:E17"/>
    <mergeCell ref="K16:K17"/>
    <mergeCell ref="L16:L17"/>
    <mergeCell ref="A14:A15"/>
    <mergeCell ref="F14:F15"/>
    <mergeCell ref="G14:G15"/>
    <mergeCell ref="H14:H15"/>
    <mergeCell ref="M14:M15"/>
    <mergeCell ref="N14:N15"/>
    <mergeCell ref="D14:D15"/>
    <mergeCell ref="E14:E15"/>
    <mergeCell ref="K14:K15"/>
    <mergeCell ref="L14:L15"/>
    <mergeCell ref="A20:A21"/>
    <mergeCell ref="F20:F21"/>
    <mergeCell ref="G20:G21"/>
    <mergeCell ref="H20:H21"/>
    <mergeCell ref="M20:M21"/>
    <mergeCell ref="N20:N21"/>
    <mergeCell ref="D20:D21"/>
    <mergeCell ref="E20:E21"/>
    <mergeCell ref="K20:K21"/>
    <mergeCell ref="L20:L21"/>
    <mergeCell ref="A18:A19"/>
    <mergeCell ref="F18:F19"/>
    <mergeCell ref="G18:G19"/>
    <mergeCell ref="H18:H19"/>
    <mergeCell ref="M18:M19"/>
    <mergeCell ref="N18:N19"/>
    <mergeCell ref="D18:D19"/>
    <mergeCell ref="E18:E19"/>
    <mergeCell ref="K18:K19"/>
    <mergeCell ref="L18:L19"/>
    <mergeCell ref="H26:H27"/>
    <mergeCell ref="M26:M27"/>
    <mergeCell ref="A22:A23"/>
    <mergeCell ref="F22:F23"/>
    <mergeCell ref="G22:G23"/>
    <mergeCell ref="H22:H23"/>
    <mergeCell ref="M22:M23"/>
    <mergeCell ref="D22:D23"/>
    <mergeCell ref="D24:D25"/>
    <mergeCell ref="D26:D27"/>
    <mergeCell ref="N26:N27"/>
    <mergeCell ref="A24:A25"/>
    <mergeCell ref="F24:F25"/>
    <mergeCell ref="G24:G25"/>
    <mergeCell ref="H24:H25"/>
    <mergeCell ref="M24:M25"/>
    <mergeCell ref="N24:N25"/>
    <mergeCell ref="A26:A27"/>
    <mergeCell ref="F26:F27"/>
    <mergeCell ref="G26:G27"/>
    <mergeCell ref="N22:N23"/>
    <mergeCell ref="A32:A33"/>
    <mergeCell ref="F32:F33"/>
    <mergeCell ref="G32:G33"/>
    <mergeCell ref="H32:H33"/>
    <mergeCell ref="M32:M33"/>
    <mergeCell ref="N32:N33"/>
    <mergeCell ref="A28:A29"/>
    <mergeCell ref="F28:F29"/>
    <mergeCell ref="G28:G29"/>
    <mergeCell ref="H28:H29"/>
    <mergeCell ref="M28:M29"/>
    <mergeCell ref="N28:N29"/>
    <mergeCell ref="A30:A31"/>
    <mergeCell ref="F30:F31"/>
    <mergeCell ref="G30:G31"/>
    <mergeCell ref="H30:H31"/>
    <mergeCell ref="M30:M31"/>
    <mergeCell ref="N30:N31"/>
    <mergeCell ref="D28:D29"/>
    <mergeCell ref="A36:A37"/>
    <mergeCell ref="F36:F37"/>
    <mergeCell ref="G36:G37"/>
    <mergeCell ref="H36:H37"/>
    <mergeCell ref="M36:M37"/>
    <mergeCell ref="N36:N37"/>
    <mergeCell ref="E36:E37"/>
    <mergeCell ref="K36:K37"/>
    <mergeCell ref="L36:L37"/>
    <mergeCell ref="A34:A35"/>
    <mergeCell ref="F34:F35"/>
    <mergeCell ref="G34:G35"/>
    <mergeCell ref="H34:H35"/>
    <mergeCell ref="M34:M35"/>
    <mergeCell ref="N34:N35"/>
    <mergeCell ref="E34:E35"/>
    <mergeCell ref="K34:K35"/>
    <mergeCell ref="L34:L35"/>
    <mergeCell ref="A40:A41"/>
    <mergeCell ref="F40:F41"/>
    <mergeCell ref="G40:G41"/>
    <mergeCell ref="H40:H41"/>
    <mergeCell ref="M40:M41"/>
    <mergeCell ref="N40:N41"/>
    <mergeCell ref="E40:E41"/>
    <mergeCell ref="K40:K41"/>
    <mergeCell ref="L40:L41"/>
    <mergeCell ref="A38:A39"/>
    <mergeCell ref="F38:F39"/>
    <mergeCell ref="G38:G39"/>
    <mergeCell ref="H38:H39"/>
    <mergeCell ref="M38:M39"/>
    <mergeCell ref="N38:N39"/>
    <mergeCell ref="E38:E39"/>
    <mergeCell ref="K38:K39"/>
    <mergeCell ref="L38:L39"/>
    <mergeCell ref="A44:A45"/>
    <mergeCell ref="F44:F45"/>
    <mergeCell ref="G44:G45"/>
    <mergeCell ref="H44:H45"/>
    <mergeCell ref="M44:M45"/>
    <mergeCell ref="N44:N45"/>
    <mergeCell ref="D44:D45"/>
    <mergeCell ref="E44:E45"/>
    <mergeCell ref="K44:K45"/>
    <mergeCell ref="L44:L45"/>
    <mergeCell ref="A42:A43"/>
    <mergeCell ref="F42:F43"/>
    <mergeCell ref="G42:G43"/>
    <mergeCell ref="H42:H43"/>
    <mergeCell ref="M42:M43"/>
    <mergeCell ref="N42:N43"/>
    <mergeCell ref="D42:D43"/>
    <mergeCell ref="E42:E43"/>
    <mergeCell ref="K42:K43"/>
    <mergeCell ref="L42:L43"/>
    <mergeCell ref="A48:A49"/>
    <mergeCell ref="F48:F49"/>
    <mergeCell ref="G48:G49"/>
    <mergeCell ref="H48:H49"/>
    <mergeCell ref="M48:M49"/>
    <mergeCell ref="N48:N49"/>
    <mergeCell ref="D48:D49"/>
    <mergeCell ref="E48:E49"/>
    <mergeCell ref="K48:K49"/>
    <mergeCell ref="L48:L49"/>
    <mergeCell ref="A46:A47"/>
    <mergeCell ref="F46:F47"/>
    <mergeCell ref="G46:G47"/>
    <mergeCell ref="H46:H47"/>
    <mergeCell ref="M46:M47"/>
    <mergeCell ref="N46:N47"/>
    <mergeCell ref="D46:D47"/>
    <mergeCell ref="E46:E47"/>
    <mergeCell ref="K46:K47"/>
    <mergeCell ref="L46:L47"/>
  </mergeCells>
  <dataValidations count="1">
    <dataValidation type="list" allowBlank="1" showInputMessage="1" showErrorMessage="1" sqref="M10:M49 F10:F49">
      <formula1>参加申込書!$P$9:$P$20</formula1>
    </dataValidation>
  </dataValidations>
  <printOptions horizontalCentered="1"/>
  <pageMargins left="0.36180555555555555" right="0.19652777777777777" top="0.22152777777777777" bottom="0.29097222222222224" header="0.5118055555555555" footer="0.5118055555555555"/>
  <pageSetup horizontalDpi="300" verticalDpi="3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J36"/>
  <sheetViews>
    <sheetView showGridLines="0" zoomScalePageLayoutView="0" workbookViewId="0" topLeftCell="A1">
      <selection activeCell="F6" sqref="F6:H7"/>
    </sheetView>
  </sheetViews>
  <sheetFormatPr defaultColWidth="8.875" defaultRowHeight="13.5"/>
  <cols>
    <col min="1" max="1" width="4.375" style="2" customWidth="1"/>
    <col min="2" max="2" width="5.875" style="2" customWidth="1"/>
    <col min="3" max="3" width="13.125" style="2" customWidth="1"/>
    <col min="4" max="5" width="17.125" style="2" customWidth="1"/>
    <col min="6" max="6" width="4.375" style="2" customWidth="1"/>
    <col min="7" max="7" width="14.125" style="2" customWidth="1"/>
    <col min="8" max="8" width="13.125" style="2" customWidth="1"/>
    <col min="9" max="9" width="8.625" style="2" customWidth="1"/>
    <col min="10" max="10" width="13.00390625" style="2" bestFit="1" customWidth="1"/>
    <col min="11" max="11" width="7.625" style="2" customWidth="1"/>
    <col min="12" max="16384" width="8.875" style="2" customWidth="1"/>
  </cols>
  <sheetData>
    <row r="1" spans="2:8" ht="29.25" customHeight="1">
      <c r="B1" s="184">
        <f>'所属団体情報'!$D$7</f>
        <v>0</v>
      </c>
      <c r="C1" s="184"/>
      <c r="D1" s="184"/>
      <c r="E1" s="184"/>
      <c r="F1" s="184"/>
      <c r="G1" s="184"/>
      <c r="H1" s="184"/>
    </row>
    <row r="2" spans="2:8" ht="12.75" customHeight="1">
      <c r="B2" s="10"/>
      <c r="C2" s="10"/>
      <c r="D2" s="10"/>
      <c r="G2" s="10"/>
      <c r="H2" s="10"/>
    </row>
    <row r="3" spans="2:10" ht="33" customHeight="1">
      <c r="B3" s="11" t="s">
        <v>80</v>
      </c>
      <c r="C3" s="12"/>
      <c r="F3" s="3"/>
      <c r="G3" s="3"/>
      <c r="H3" s="3"/>
      <c r="I3" s="3"/>
      <c r="J3" s="3"/>
    </row>
    <row r="4" spans="2:10" ht="19.5" customHeight="1">
      <c r="B4" s="168" t="s">
        <v>6</v>
      </c>
      <c r="C4" s="168" t="s">
        <v>81</v>
      </c>
      <c r="D4" s="185" t="s">
        <v>7</v>
      </c>
      <c r="E4" s="186"/>
      <c r="F4" s="187" t="s">
        <v>10</v>
      </c>
      <c r="G4" s="188"/>
      <c r="H4" s="189"/>
      <c r="I4" s="3"/>
      <c r="J4" s="13"/>
    </row>
    <row r="5" spans="2:10" ht="30" customHeight="1">
      <c r="B5" s="169"/>
      <c r="C5" s="169"/>
      <c r="D5" s="190" t="s">
        <v>8</v>
      </c>
      <c r="E5" s="191"/>
      <c r="F5" s="190"/>
      <c r="G5" s="191"/>
      <c r="H5" s="192"/>
      <c r="I5" s="3"/>
      <c r="J5" s="3"/>
    </row>
    <row r="6" spans="2:9" ht="19.5" customHeight="1">
      <c r="B6" s="168">
        <v>1</v>
      </c>
      <c r="C6" s="170" t="s">
        <v>82</v>
      </c>
      <c r="D6" s="14"/>
      <c r="E6" s="15"/>
      <c r="F6" s="178"/>
      <c r="G6" s="179"/>
      <c r="H6" s="180"/>
      <c r="I6" s="3"/>
    </row>
    <row r="7" spans="2:9" ht="30" customHeight="1">
      <c r="B7" s="169"/>
      <c r="C7" s="171"/>
      <c r="D7" s="16"/>
      <c r="E7" s="17"/>
      <c r="F7" s="181"/>
      <c r="G7" s="182"/>
      <c r="H7" s="183"/>
      <c r="I7" s="3"/>
    </row>
    <row r="8" spans="2:9" ht="19.5" customHeight="1">
      <c r="B8" s="168">
        <v>2</v>
      </c>
      <c r="C8" s="170" t="s">
        <v>82</v>
      </c>
      <c r="D8" s="14"/>
      <c r="E8" s="15"/>
      <c r="F8" s="178"/>
      <c r="G8" s="179"/>
      <c r="H8" s="180"/>
      <c r="I8" s="3"/>
    </row>
    <row r="9" spans="2:9" ht="30" customHeight="1">
      <c r="B9" s="169"/>
      <c r="C9" s="171"/>
      <c r="D9" s="16"/>
      <c r="E9" s="17"/>
      <c r="F9" s="181"/>
      <c r="G9" s="182"/>
      <c r="H9" s="183"/>
      <c r="I9" s="3"/>
    </row>
    <row r="10" spans="2:10" ht="19.5" customHeight="1">
      <c r="B10" s="168">
        <v>3</v>
      </c>
      <c r="C10" s="170" t="s">
        <v>83</v>
      </c>
      <c r="D10" s="14"/>
      <c r="E10" s="15"/>
      <c r="F10" s="172"/>
      <c r="G10" s="173"/>
      <c r="H10" s="174"/>
      <c r="I10" s="3"/>
      <c r="J10" s="3"/>
    </row>
    <row r="11" spans="2:10" ht="30" customHeight="1">
      <c r="B11" s="169"/>
      <c r="C11" s="171"/>
      <c r="D11" s="16"/>
      <c r="E11" s="17"/>
      <c r="F11" s="175"/>
      <c r="G11" s="176"/>
      <c r="H11" s="177"/>
      <c r="I11" s="3"/>
      <c r="J11" s="3"/>
    </row>
    <row r="12" spans="2:10" ht="19.5" customHeight="1">
      <c r="B12" s="168">
        <v>4</v>
      </c>
      <c r="C12" s="170" t="s">
        <v>83</v>
      </c>
      <c r="D12" s="14"/>
      <c r="E12" s="15"/>
      <c r="F12" s="172"/>
      <c r="G12" s="173"/>
      <c r="H12" s="174"/>
      <c r="I12" s="3"/>
      <c r="J12" s="3"/>
    </row>
    <row r="13" spans="2:10" ht="30" customHeight="1">
      <c r="B13" s="169"/>
      <c r="C13" s="171"/>
      <c r="D13" s="16"/>
      <c r="E13" s="17"/>
      <c r="F13" s="175"/>
      <c r="G13" s="176"/>
      <c r="H13" s="177"/>
      <c r="I13" s="3"/>
      <c r="J13" s="3"/>
    </row>
    <row r="14" spans="2:10" ht="19.5" customHeight="1">
      <c r="B14" s="168">
        <v>5</v>
      </c>
      <c r="C14" s="170" t="s">
        <v>83</v>
      </c>
      <c r="D14" s="14"/>
      <c r="E14" s="15"/>
      <c r="F14" s="172"/>
      <c r="G14" s="173"/>
      <c r="H14" s="174"/>
      <c r="I14" s="3"/>
      <c r="J14" s="3"/>
    </row>
    <row r="15" spans="2:10" ht="30" customHeight="1">
      <c r="B15" s="169"/>
      <c r="C15" s="171"/>
      <c r="D15" s="16"/>
      <c r="E15" s="17"/>
      <c r="F15" s="175"/>
      <c r="G15" s="176"/>
      <c r="H15" s="177"/>
      <c r="I15" s="3"/>
      <c r="J15" s="3"/>
    </row>
    <row r="16" spans="2:10" ht="19.5" customHeight="1">
      <c r="B16" s="168">
        <v>6</v>
      </c>
      <c r="C16" s="170" t="s">
        <v>83</v>
      </c>
      <c r="D16" s="14"/>
      <c r="E16" s="15"/>
      <c r="F16" s="172"/>
      <c r="G16" s="173"/>
      <c r="H16" s="174"/>
      <c r="I16" s="3"/>
      <c r="J16" s="3"/>
    </row>
    <row r="17" spans="2:10" ht="30" customHeight="1">
      <c r="B17" s="169"/>
      <c r="C17" s="171"/>
      <c r="D17" s="16"/>
      <c r="E17" s="17"/>
      <c r="F17" s="175"/>
      <c r="G17" s="176"/>
      <c r="H17" s="177"/>
      <c r="I17" s="3"/>
      <c r="J17" s="3"/>
    </row>
    <row r="18" spans="2:10" ht="19.5" customHeight="1">
      <c r="B18" s="168">
        <v>7</v>
      </c>
      <c r="C18" s="170" t="s">
        <v>84</v>
      </c>
      <c r="D18" s="14"/>
      <c r="E18" s="15"/>
      <c r="F18" s="172"/>
      <c r="G18" s="173"/>
      <c r="H18" s="174"/>
      <c r="I18" s="3"/>
      <c r="J18" s="3"/>
    </row>
    <row r="19" spans="2:10" ht="30" customHeight="1">
      <c r="B19" s="169"/>
      <c r="C19" s="171"/>
      <c r="D19" s="16"/>
      <c r="E19" s="17"/>
      <c r="F19" s="175"/>
      <c r="G19" s="176"/>
      <c r="H19" s="177"/>
      <c r="I19" s="3"/>
      <c r="J19" s="3"/>
    </row>
    <row r="20" spans="2:10" ht="19.5" customHeight="1">
      <c r="B20" s="168">
        <v>8</v>
      </c>
      <c r="C20" s="170" t="s">
        <v>84</v>
      </c>
      <c r="D20" s="14"/>
      <c r="E20" s="15"/>
      <c r="F20" s="172"/>
      <c r="G20" s="173"/>
      <c r="H20" s="174"/>
      <c r="I20" s="3"/>
      <c r="J20" s="3"/>
    </row>
    <row r="21" spans="2:10" ht="30" customHeight="1">
      <c r="B21" s="169"/>
      <c r="C21" s="171"/>
      <c r="D21" s="16"/>
      <c r="E21" s="17"/>
      <c r="F21" s="175"/>
      <c r="G21" s="176"/>
      <c r="H21" s="177"/>
      <c r="I21" s="3"/>
      <c r="J21" s="3"/>
    </row>
    <row r="22" spans="2:10" ht="30" customHeight="1" thickBot="1">
      <c r="B22" s="3" t="s">
        <v>85</v>
      </c>
      <c r="C22" s="18"/>
      <c r="D22" s="19"/>
      <c r="E22" s="19"/>
      <c r="F22" s="18"/>
      <c r="G22" s="18"/>
      <c r="H22" s="18"/>
      <c r="I22" s="3"/>
      <c r="J22" s="3"/>
    </row>
    <row r="23" spans="2:10" ht="30" customHeight="1" thickBot="1">
      <c r="B23" s="18"/>
      <c r="C23" s="18"/>
      <c r="D23" s="165" t="s">
        <v>86</v>
      </c>
      <c r="E23" s="166"/>
      <c r="F23" s="167"/>
      <c r="G23" s="167"/>
      <c r="H23" s="20" t="s">
        <v>47</v>
      </c>
      <c r="I23" s="3"/>
      <c r="J23" s="3"/>
    </row>
    <row r="24" spans="2:10" ht="30" customHeight="1">
      <c r="B24" s="18"/>
      <c r="C24" s="18"/>
      <c r="D24" s="19"/>
      <c r="E24" s="19"/>
      <c r="F24" s="18"/>
      <c r="G24" s="18"/>
      <c r="H24" s="18"/>
      <c r="I24" s="3"/>
      <c r="J24" s="3"/>
    </row>
    <row r="25" ht="18.75" customHeight="1">
      <c r="B25" s="2" t="s">
        <v>11</v>
      </c>
    </row>
    <row r="26" ht="18.75" customHeight="1">
      <c r="B26" s="2" t="s">
        <v>87</v>
      </c>
    </row>
    <row r="27" ht="18.75" customHeight="1">
      <c r="B27" s="2" t="s">
        <v>97</v>
      </c>
    </row>
    <row r="28" ht="18.75" customHeight="1">
      <c r="B28" s="2" t="s">
        <v>88</v>
      </c>
    </row>
    <row r="29" ht="18.75" customHeight="1">
      <c r="B29" s="2" t="s">
        <v>89</v>
      </c>
    </row>
    <row r="30" ht="18.75" customHeight="1">
      <c r="B30" s="2" t="s">
        <v>90</v>
      </c>
    </row>
    <row r="31" ht="18.75" customHeight="1">
      <c r="B31" s="2" t="s">
        <v>91</v>
      </c>
    </row>
    <row r="32" ht="18.75" customHeight="1">
      <c r="B32" s="2" t="s">
        <v>92</v>
      </c>
    </row>
    <row r="33" ht="18.75" customHeight="1">
      <c r="B33" s="2" t="s">
        <v>93</v>
      </c>
    </row>
    <row r="34" ht="18.75" customHeight="1">
      <c r="B34" s="2" t="s">
        <v>94</v>
      </c>
    </row>
    <row r="35" ht="18.75" customHeight="1">
      <c r="B35" s="2" t="s">
        <v>95</v>
      </c>
    </row>
    <row r="36" ht="18.75" customHeight="1">
      <c r="B36" s="2" t="s">
        <v>96</v>
      </c>
    </row>
  </sheetData>
  <sheetProtection password="8225" sheet="1" objects="1" scenarios="1"/>
  <mergeCells count="32">
    <mergeCell ref="B1:H1"/>
    <mergeCell ref="B4:B5"/>
    <mergeCell ref="C4:C5"/>
    <mergeCell ref="D4:E4"/>
    <mergeCell ref="F4:H5"/>
    <mergeCell ref="D5:E5"/>
    <mergeCell ref="B6:B7"/>
    <mergeCell ref="C6:C7"/>
    <mergeCell ref="F6:H7"/>
    <mergeCell ref="B8:B9"/>
    <mergeCell ref="C8:C9"/>
    <mergeCell ref="F8:H9"/>
    <mergeCell ref="B10:B11"/>
    <mergeCell ref="C10:C11"/>
    <mergeCell ref="F10:H11"/>
    <mergeCell ref="B12:B13"/>
    <mergeCell ref="C12:C13"/>
    <mergeCell ref="F12:H13"/>
    <mergeCell ref="B14:B15"/>
    <mergeCell ref="C14:C15"/>
    <mergeCell ref="F14:H15"/>
    <mergeCell ref="B16:B17"/>
    <mergeCell ref="C16:C17"/>
    <mergeCell ref="F16:H17"/>
    <mergeCell ref="D23:E23"/>
    <mergeCell ref="F23:G23"/>
    <mergeCell ref="B18:B19"/>
    <mergeCell ref="C18:C19"/>
    <mergeCell ref="F18:H19"/>
    <mergeCell ref="B20:B21"/>
    <mergeCell ref="C20:C21"/>
    <mergeCell ref="F20:H21"/>
  </mergeCells>
  <printOptions horizontalCentered="1"/>
  <pageMargins left="0.36180555555555555" right="0.19652777777777777" top="0.22152777777777777" bottom="0.29097222222222224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J10"/>
  <sheetViews>
    <sheetView showGridLines="0" zoomScalePageLayoutView="0" workbookViewId="0" topLeftCell="A1">
      <selection activeCell="F29" sqref="F29"/>
    </sheetView>
  </sheetViews>
  <sheetFormatPr defaultColWidth="8.875" defaultRowHeight="13.5"/>
  <cols>
    <col min="1" max="1" width="4.375" style="2" customWidth="1"/>
    <col min="2" max="2" width="5.875" style="2" customWidth="1"/>
    <col min="3" max="3" width="13.125" style="2" customWidth="1"/>
    <col min="4" max="5" width="17.125" style="2" customWidth="1"/>
    <col min="6" max="6" width="4.375" style="2" customWidth="1"/>
    <col min="7" max="7" width="14.125" style="2" customWidth="1"/>
    <col min="8" max="8" width="13.125" style="2" customWidth="1"/>
    <col min="9" max="9" width="8.625" style="2" customWidth="1"/>
    <col min="10" max="10" width="13.00390625" style="2" bestFit="1" customWidth="1"/>
    <col min="11" max="11" width="2.375" style="2" customWidth="1"/>
    <col min="12" max="16384" width="8.875" style="2" customWidth="1"/>
  </cols>
  <sheetData>
    <row r="1" spans="2:8" ht="29.25" customHeight="1">
      <c r="B1" s="159">
        <f>'所属団体情報'!$D$7</f>
        <v>0</v>
      </c>
      <c r="C1" s="159"/>
      <c r="D1" s="159"/>
      <c r="E1" s="159"/>
      <c r="F1" s="159"/>
      <c r="G1" s="159"/>
      <c r="H1" s="159"/>
    </row>
    <row r="2" spans="2:10" ht="33" customHeight="1">
      <c r="B2" s="11" t="s">
        <v>100</v>
      </c>
      <c r="C2" s="12"/>
      <c r="F2" s="3"/>
      <c r="G2" s="3"/>
      <c r="H2" s="21">
        <f>SUM(I5:I7)</f>
        <v>0</v>
      </c>
      <c r="I2" s="3"/>
      <c r="J2" s="3"/>
    </row>
    <row r="3" spans="2:10" ht="19.5" customHeight="1">
      <c r="B3" s="168" t="s">
        <v>6</v>
      </c>
      <c r="C3" s="168" t="s">
        <v>81</v>
      </c>
      <c r="D3" s="185" t="s">
        <v>7</v>
      </c>
      <c r="E3" s="186"/>
      <c r="F3" s="187" t="s">
        <v>10</v>
      </c>
      <c r="G3" s="188"/>
      <c r="H3" s="189"/>
      <c r="I3" s="3"/>
      <c r="J3" s="13"/>
    </row>
    <row r="4" spans="2:10" ht="30" customHeight="1">
      <c r="B4" s="169"/>
      <c r="C4" s="169"/>
      <c r="D4" s="190" t="s">
        <v>8</v>
      </c>
      <c r="E4" s="191"/>
      <c r="F4" s="190"/>
      <c r="G4" s="191"/>
      <c r="H4" s="192"/>
      <c r="I4" s="3"/>
      <c r="J4" s="3"/>
    </row>
    <row r="5" spans="2:10" ht="19.5" customHeight="1">
      <c r="B5" s="168">
        <v>1</v>
      </c>
      <c r="C5" s="170"/>
      <c r="D5" s="14"/>
      <c r="E5" s="15"/>
      <c r="F5" s="178"/>
      <c r="G5" s="179"/>
      <c r="H5" s="180"/>
      <c r="I5" s="22">
        <f>IF(COUNTA(C5:H6)&lt;=5,0,1)</f>
        <v>0</v>
      </c>
      <c r="J5" s="3"/>
    </row>
    <row r="6" spans="2:10" ht="30" customHeight="1">
      <c r="B6" s="169"/>
      <c r="C6" s="171"/>
      <c r="D6" s="16"/>
      <c r="E6" s="17"/>
      <c r="F6" s="181"/>
      <c r="G6" s="182"/>
      <c r="H6" s="183"/>
      <c r="I6" s="22"/>
      <c r="J6" s="3"/>
    </row>
    <row r="7" spans="2:10" ht="19.5" customHeight="1">
      <c r="B7" s="168">
        <v>2</v>
      </c>
      <c r="C7" s="170"/>
      <c r="D7" s="14"/>
      <c r="E7" s="15"/>
      <c r="F7" s="178"/>
      <c r="G7" s="179"/>
      <c r="H7" s="180"/>
      <c r="I7" s="22">
        <f>IF(COUNTA(C7:H8)&lt;=5,0,1)</f>
        <v>0</v>
      </c>
      <c r="J7" s="3"/>
    </row>
    <row r="8" spans="2:10" ht="30" customHeight="1">
      <c r="B8" s="169"/>
      <c r="C8" s="171"/>
      <c r="D8" s="16"/>
      <c r="E8" s="17"/>
      <c r="F8" s="181"/>
      <c r="G8" s="182"/>
      <c r="H8" s="183"/>
      <c r="I8" s="22"/>
      <c r="J8" s="3"/>
    </row>
    <row r="9" spans="2:10" ht="14.25" customHeight="1">
      <c r="B9" s="18"/>
      <c r="C9" s="18"/>
      <c r="D9" s="23"/>
      <c r="E9" s="23"/>
      <c r="F9" s="24"/>
      <c r="G9" s="24"/>
      <c r="H9" s="24"/>
      <c r="I9" s="3"/>
      <c r="J9" s="3"/>
    </row>
    <row r="10" ht="18" customHeight="1">
      <c r="B10" s="2" t="s">
        <v>101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</sheetData>
  <sheetProtection password="8225" sheet="1" objects="1" scenarios="1"/>
  <mergeCells count="12">
    <mergeCell ref="B1:H1"/>
    <mergeCell ref="B3:B4"/>
    <mergeCell ref="C3:C4"/>
    <mergeCell ref="D3:E3"/>
    <mergeCell ref="F3:H4"/>
    <mergeCell ref="D4:E4"/>
    <mergeCell ref="B5:B6"/>
    <mergeCell ref="C5:C6"/>
    <mergeCell ref="F5:H6"/>
    <mergeCell ref="B7:B8"/>
    <mergeCell ref="C7:C8"/>
    <mergeCell ref="F7:H8"/>
  </mergeCells>
  <dataValidations count="1">
    <dataValidation type="list" allowBlank="1" showInputMessage="1" showErrorMessage="1" sqref="C5:C9">
      <formula1>"国際,1種"</formula1>
    </dataValidation>
  </dataValidations>
  <printOptions horizontalCentered="1"/>
  <pageMargins left="0.36180555555555555" right="0.19652777777777777" top="0.22152777777777777" bottom="0.29097222222222224" header="0.5118055555555555" footer="0.5118055555555555"/>
  <pageSetup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53"/>
  <sheetViews>
    <sheetView showGridLines="0" zoomScalePageLayoutView="130" workbookViewId="0" topLeftCell="A1">
      <selection activeCell="F23" sqref="F23:G23"/>
    </sheetView>
  </sheetViews>
  <sheetFormatPr defaultColWidth="8.875" defaultRowHeight="13.5"/>
  <cols>
    <col min="1" max="2" width="4.375" style="30" customWidth="1"/>
    <col min="3" max="3" width="5.875" style="30" customWidth="1"/>
    <col min="4" max="4" width="14.125" style="30" customWidth="1"/>
    <col min="5" max="5" width="8.625" style="30" customWidth="1"/>
    <col min="6" max="8" width="6.625" style="30" customWidth="1"/>
    <col min="9" max="9" width="5.375" style="30" customWidth="1"/>
    <col min="10" max="10" width="9.125" style="30" customWidth="1"/>
    <col min="11" max="11" width="6.625" style="30" customWidth="1"/>
    <col min="12" max="12" width="13.125" style="58" customWidth="1"/>
    <col min="13" max="13" width="6.625" style="30" customWidth="1"/>
    <col min="14" max="14" width="2.375" style="30" customWidth="1"/>
    <col min="15" max="15" width="27.625" style="30" bestFit="1" customWidth="1"/>
    <col min="16" max="16384" width="8.875" style="30" customWidth="1"/>
  </cols>
  <sheetData>
    <row r="1" spans="1:16" ht="27" customHeight="1">
      <c r="A1" s="222">
        <f>'所属団体情報'!$D$7</f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55"/>
      <c r="O1" s="56"/>
      <c r="P1" s="55"/>
    </row>
    <row r="2" spans="1:15" ht="24" customHeight="1">
      <c r="A2" s="223" t="s">
        <v>12</v>
      </c>
      <c r="B2" s="223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O2" s="57"/>
    </row>
    <row r="3" ht="10.5" customHeight="1"/>
    <row r="4" spans="1:14" ht="19.5" customHeight="1" thickBot="1">
      <c r="A4" s="227" t="s">
        <v>30</v>
      </c>
      <c r="B4" s="218" t="s">
        <v>4</v>
      </c>
      <c r="C4" s="218"/>
      <c r="D4" s="218"/>
      <c r="E4" s="219"/>
      <c r="F4" s="60" t="s">
        <v>23</v>
      </c>
      <c r="G4" s="60" t="s">
        <v>24</v>
      </c>
      <c r="H4" s="59" t="s">
        <v>25</v>
      </c>
      <c r="I4" s="59"/>
      <c r="J4" s="59" t="s">
        <v>27</v>
      </c>
      <c r="K4" s="59"/>
      <c r="L4" s="61"/>
      <c r="M4" s="62"/>
      <c r="N4" s="25"/>
    </row>
    <row r="5" spans="1:14" ht="19.5" customHeight="1" thickTop="1">
      <c r="A5" s="228"/>
      <c r="B5" s="63" t="s">
        <v>13</v>
      </c>
      <c r="C5" s="220" t="s">
        <v>53</v>
      </c>
      <c r="D5" s="220"/>
      <c r="E5" s="221"/>
      <c r="F5" s="131">
        <f>'参加申込書'!Q9</f>
        <v>0</v>
      </c>
      <c r="G5" s="131">
        <f>'参加申込書'!R9</f>
        <v>0</v>
      </c>
      <c r="H5" s="65">
        <f>SUM(F5:G5)</f>
        <v>0</v>
      </c>
      <c r="I5" s="66" t="s">
        <v>28</v>
      </c>
      <c r="J5" s="67">
        <v>6000</v>
      </c>
      <c r="K5" s="68" t="s">
        <v>29</v>
      </c>
      <c r="L5" s="69">
        <f>J5*H5</f>
        <v>0</v>
      </c>
      <c r="M5" s="70" t="s">
        <v>22</v>
      </c>
      <c r="N5" s="25"/>
    </row>
    <row r="6" spans="1:14" ht="19.5" customHeight="1">
      <c r="A6" s="228"/>
      <c r="B6" s="63" t="s">
        <v>14</v>
      </c>
      <c r="C6" s="220" t="s">
        <v>54</v>
      </c>
      <c r="D6" s="220"/>
      <c r="E6" s="221"/>
      <c r="F6" s="131">
        <f>'参加申込書'!Q10</f>
        <v>0</v>
      </c>
      <c r="G6" s="131">
        <f>'参加申込書'!R10</f>
        <v>0</v>
      </c>
      <c r="H6" s="65">
        <f aca="true" t="shared" si="0" ref="H6:H15">SUM(F6:G6)</f>
        <v>0</v>
      </c>
      <c r="I6" s="66" t="s">
        <v>28</v>
      </c>
      <c r="J6" s="67">
        <v>6000</v>
      </c>
      <c r="K6" s="68" t="s">
        <v>29</v>
      </c>
      <c r="L6" s="69">
        <f aca="true" t="shared" si="1" ref="L6:L16">J6*H6</f>
        <v>0</v>
      </c>
      <c r="M6" s="70" t="s">
        <v>22</v>
      </c>
      <c r="N6" s="25"/>
    </row>
    <row r="7" spans="1:14" ht="19.5" customHeight="1">
      <c r="A7" s="228"/>
      <c r="B7" s="71" t="s">
        <v>15</v>
      </c>
      <c r="C7" s="197" t="s">
        <v>32</v>
      </c>
      <c r="D7" s="197"/>
      <c r="E7" s="198"/>
      <c r="F7" s="132">
        <f>'参加申込書'!Q11</f>
        <v>0</v>
      </c>
      <c r="G7" s="132">
        <f>'参加申込書'!R11</f>
        <v>0</v>
      </c>
      <c r="H7" s="74">
        <f t="shared" si="0"/>
        <v>0</v>
      </c>
      <c r="I7" s="75" t="s">
        <v>28</v>
      </c>
      <c r="J7" s="76">
        <v>6000</v>
      </c>
      <c r="K7" s="77" t="s">
        <v>29</v>
      </c>
      <c r="L7" s="78">
        <f t="shared" si="1"/>
        <v>0</v>
      </c>
      <c r="M7" s="79" t="s">
        <v>22</v>
      </c>
      <c r="N7" s="25"/>
    </row>
    <row r="8" spans="1:14" ht="19.5" customHeight="1">
      <c r="A8" s="228"/>
      <c r="B8" s="71" t="s">
        <v>16</v>
      </c>
      <c r="C8" s="197" t="s">
        <v>33</v>
      </c>
      <c r="D8" s="197"/>
      <c r="E8" s="198"/>
      <c r="F8" s="132">
        <f>'参加申込書'!Q12</f>
        <v>0</v>
      </c>
      <c r="G8" s="132">
        <f>'参加申込書'!R12</f>
        <v>0</v>
      </c>
      <c r="H8" s="74">
        <f t="shared" si="0"/>
        <v>0</v>
      </c>
      <c r="I8" s="75" t="s">
        <v>28</v>
      </c>
      <c r="J8" s="76">
        <v>6000</v>
      </c>
      <c r="K8" s="77" t="s">
        <v>29</v>
      </c>
      <c r="L8" s="78">
        <f t="shared" si="1"/>
        <v>0</v>
      </c>
      <c r="M8" s="79" t="s">
        <v>22</v>
      </c>
      <c r="N8" s="25"/>
    </row>
    <row r="9" spans="1:14" ht="19.5" customHeight="1">
      <c r="A9" s="228"/>
      <c r="B9" s="71" t="s">
        <v>17</v>
      </c>
      <c r="C9" s="197" t="s">
        <v>34</v>
      </c>
      <c r="D9" s="197"/>
      <c r="E9" s="198"/>
      <c r="F9" s="132">
        <f>'参加申込書'!Q13</f>
        <v>0</v>
      </c>
      <c r="G9" s="132">
        <f>'参加申込書'!R13</f>
        <v>0</v>
      </c>
      <c r="H9" s="74">
        <f t="shared" si="0"/>
        <v>0</v>
      </c>
      <c r="I9" s="75" t="s">
        <v>28</v>
      </c>
      <c r="J9" s="76">
        <v>6000</v>
      </c>
      <c r="K9" s="77" t="s">
        <v>29</v>
      </c>
      <c r="L9" s="78">
        <f t="shared" si="1"/>
        <v>0</v>
      </c>
      <c r="M9" s="79" t="s">
        <v>22</v>
      </c>
      <c r="N9" s="25"/>
    </row>
    <row r="10" spans="1:14" ht="19.5" customHeight="1">
      <c r="A10" s="228"/>
      <c r="B10" s="71" t="s">
        <v>18</v>
      </c>
      <c r="C10" s="197" t="s">
        <v>35</v>
      </c>
      <c r="D10" s="197"/>
      <c r="E10" s="198"/>
      <c r="F10" s="132">
        <f>'参加申込書'!Q14</f>
        <v>0</v>
      </c>
      <c r="G10" s="132">
        <f>'参加申込書'!R14</f>
        <v>0</v>
      </c>
      <c r="H10" s="74">
        <f t="shared" si="0"/>
        <v>0</v>
      </c>
      <c r="I10" s="75" t="s">
        <v>28</v>
      </c>
      <c r="J10" s="76">
        <v>6000</v>
      </c>
      <c r="K10" s="77" t="s">
        <v>29</v>
      </c>
      <c r="L10" s="78">
        <f t="shared" si="1"/>
        <v>0</v>
      </c>
      <c r="M10" s="79" t="s">
        <v>22</v>
      </c>
      <c r="N10" s="25"/>
    </row>
    <row r="11" spans="1:14" ht="19.5" customHeight="1">
      <c r="A11" s="228"/>
      <c r="B11" s="71" t="s">
        <v>55</v>
      </c>
      <c r="C11" s="197" t="s">
        <v>36</v>
      </c>
      <c r="D11" s="197"/>
      <c r="E11" s="198"/>
      <c r="F11" s="132">
        <f>'参加申込書'!Q15</f>
        <v>0</v>
      </c>
      <c r="G11" s="132">
        <f>'参加申込書'!R15</f>
        <v>0</v>
      </c>
      <c r="H11" s="74">
        <f t="shared" si="0"/>
        <v>0</v>
      </c>
      <c r="I11" s="75" t="s">
        <v>28</v>
      </c>
      <c r="J11" s="76">
        <v>6000</v>
      </c>
      <c r="K11" s="77" t="s">
        <v>29</v>
      </c>
      <c r="L11" s="78">
        <f t="shared" si="1"/>
        <v>0</v>
      </c>
      <c r="M11" s="79" t="s">
        <v>22</v>
      </c>
      <c r="N11" s="25"/>
    </row>
    <row r="12" spans="1:14" ht="19.5" customHeight="1">
      <c r="A12" s="228"/>
      <c r="B12" s="71" t="s">
        <v>19</v>
      </c>
      <c r="C12" s="197" t="s">
        <v>37</v>
      </c>
      <c r="D12" s="197"/>
      <c r="E12" s="198"/>
      <c r="F12" s="132">
        <f>'参加申込書'!Q16</f>
        <v>0</v>
      </c>
      <c r="G12" s="132">
        <f>'参加申込書'!R16</f>
        <v>0</v>
      </c>
      <c r="H12" s="74">
        <f t="shared" si="0"/>
        <v>0</v>
      </c>
      <c r="I12" s="75" t="s">
        <v>28</v>
      </c>
      <c r="J12" s="76">
        <v>6000</v>
      </c>
      <c r="K12" s="77" t="s">
        <v>29</v>
      </c>
      <c r="L12" s="78">
        <f t="shared" si="1"/>
        <v>0</v>
      </c>
      <c r="M12" s="79" t="s">
        <v>22</v>
      </c>
      <c r="N12" s="25"/>
    </row>
    <row r="13" spans="1:14" ht="19.5" customHeight="1">
      <c r="A13" s="228"/>
      <c r="B13" s="71" t="s">
        <v>20</v>
      </c>
      <c r="C13" s="197" t="s">
        <v>38</v>
      </c>
      <c r="D13" s="197"/>
      <c r="E13" s="198"/>
      <c r="F13" s="132">
        <f>'参加申込書'!Q17</f>
        <v>0</v>
      </c>
      <c r="G13" s="132">
        <f>'参加申込書'!R17</f>
        <v>0</v>
      </c>
      <c r="H13" s="74">
        <f t="shared" si="0"/>
        <v>0</v>
      </c>
      <c r="I13" s="75" t="s">
        <v>28</v>
      </c>
      <c r="J13" s="76">
        <v>6000</v>
      </c>
      <c r="K13" s="77" t="s">
        <v>29</v>
      </c>
      <c r="L13" s="78">
        <f t="shared" si="1"/>
        <v>0</v>
      </c>
      <c r="M13" s="79" t="s">
        <v>22</v>
      </c>
      <c r="N13" s="25"/>
    </row>
    <row r="14" spans="1:14" ht="19.5" customHeight="1">
      <c r="A14" s="228"/>
      <c r="B14" s="80" t="s">
        <v>56</v>
      </c>
      <c r="C14" s="72" t="s">
        <v>99</v>
      </c>
      <c r="D14" s="72"/>
      <c r="E14" s="73"/>
      <c r="F14" s="132">
        <f>'参加申込書'!Q18</f>
        <v>0</v>
      </c>
      <c r="G14" s="132">
        <f>'参加申込書'!R18</f>
        <v>0</v>
      </c>
      <c r="H14" s="74">
        <f t="shared" si="0"/>
        <v>0</v>
      </c>
      <c r="I14" s="75" t="s">
        <v>28</v>
      </c>
      <c r="J14" s="76">
        <v>6000</v>
      </c>
      <c r="K14" s="77" t="s">
        <v>29</v>
      </c>
      <c r="L14" s="78">
        <f t="shared" si="1"/>
        <v>0</v>
      </c>
      <c r="M14" s="79" t="s">
        <v>22</v>
      </c>
      <c r="N14" s="25"/>
    </row>
    <row r="15" spans="1:14" ht="19.5" customHeight="1">
      <c r="A15" s="228"/>
      <c r="B15" s="80" t="s">
        <v>57</v>
      </c>
      <c r="C15" s="72" t="s">
        <v>98</v>
      </c>
      <c r="D15" s="72"/>
      <c r="E15" s="73"/>
      <c r="F15" s="133">
        <f>'参加申込書'!Q19</f>
        <v>0</v>
      </c>
      <c r="G15" s="133">
        <f>'参加申込書'!R19</f>
        <v>0</v>
      </c>
      <c r="H15" s="81">
        <f t="shared" si="0"/>
        <v>0</v>
      </c>
      <c r="I15" s="36" t="s">
        <v>28</v>
      </c>
      <c r="J15" s="82">
        <v>6000</v>
      </c>
      <c r="K15" s="37" t="s">
        <v>29</v>
      </c>
      <c r="L15" s="83">
        <f t="shared" si="1"/>
        <v>0</v>
      </c>
      <c r="M15" s="84" t="s">
        <v>22</v>
      </c>
      <c r="N15" s="25"/>
    </row>
    <row r="16" spans="1:14" ht="19.5" customHeight="1" thickBot="1">
      <c r="A16" s="228"/>
      <c r="B16" s="85" t="s">
        <v>108</v>
      </c>
      <c r="C16" s="86" t="s">
        <v>109</v>
      </c>
      <c r="D16" s="86"/>
      <c r="E16" s="64"/>
      <c r="F16" s="132">
        <f>'参加申込書'!$Q$20</f>
        <v>0</v>
      </c>
      <c r="G16" s="132">
        <f>'参加申込書'!$R$20</f>
        <v>0</v>
      </c>
      <c r="H16" s="74">
        <f>SUM(F16:G16)</f>
        <v>0</v>
      </c>
      <c r="I16" s="75" t="s">
        <v>110</v>
      </c>
      <c r="J16" s="76">
        <v>6000</v>
      </c>
      <c r="K16" s="77" t="s">
        <v>111</v>
      </c>
      <c r="L16" s="78">
        <f t="shared" si="1"/>
        <v>0</v>
      </c>
      <c r="M16" s="79" t="s">
        <v>112</v>
      </c>
      <c r="N16" s="25"/>
    </row>
    <row r="17" spans="1:14" ht="32.25" customHeight="1" thickBot="1">
      <c r="A17" s="25"/>
      <c r="B17" s="25"/>
      <c r="C17" s="25"/>
      <c r="D17" s="225" t="s">
        <v>103</v>
      </c>
      <c r="E17" s="226"/>
      <c r="F17" s="87">
        <f>SUM(F5:F16)</f>
        <v>0</v>
      </c>
      <c r="G17" s="88">
        <f>SUM(G5:G16)</f>
        <v>0</v>
      </c>
      <c r="H17" s="89">
        <f>SUM(H5:H16)</f>
        <v>0</v>
      </c>
      <c r="I17" s="90"/>
      <c r="J17" s="213" t="s">
        <v>104</v>
      </c>
      <c r="K17" s="215"/>
      <c r="L17" s="91">
        <f>SUM(L5:L16)</f>
        <v>0</v>
      </c>
      <c r="M17" s="35" t="s">
        <v>22</v>
      </c>
      <c r="N17" s="25"/>
    </row>
    <row r="18" spans="1:14" ht="16.5" customHeight="1">
      <c r="A18" s="25"/>
      <c r="B18" s="25"/>
      <c r="C18" s="25"/>
      <c r="D18" s="25"/>
      <c r="E18" s="25"/>
      <c r="F18" s="25"/>
      <c r="G18" s="25"/>
      <c r="H18" s="25"/>
      <c r="I18" s="92"/>
      <c r="J18" s="92"/>
      <c r="K18" s="92"/>
      <c r="L18" s="93"/>
      <c r="M18" s="37"/>
      <c r="N18" s="25"/>
    </row>
    <row r="19" spans="1:15" ht="16.5" customHeight="1" thickBot="1">
      <c r="A19" s="25"/>
      <c r="B19" s="26"/>
      <c r="C19" s="26"/>
      <c r="D19" s="199" t="s">
        <v>105</v>
      </c>
      <c r="E19" s="200"/>
      <c r="F19" s="26"/>
      <c r="G19" s="26"/>
      <c r="H19" s="26"/>
      <c r="I19" s="94"/>
      <c r="J19" s="94"/>
      <c r="K19" s="94"/>
      <c r="L19" s="95"/>
      <c r="M19" s="37"/>
      <c r="N19" s="25"/>
      <c r="O19" s="96"/>
    </row>
    <row r="20" spans="3:15" ht="32.25" customHeight="1" thickBot="1">
      <c r="C20" s="97"/>
      <c r="D20" s="98" t="s">
        <v>100</v>
      </c>
      <c r="E20" s="201">
        <f>'帯同審判'!$H$2</f>
        <v>0</v>
      </c>
      <c r="F20" s="202"/>
      <c r="G20" s="30" t="s">
        <v>102</v>
      </c>
      <c r="I20" s="97"/>
      <c r="J20" s="213" t="s">
        <v>106</v>
      </c>
      <c r="K20" s="215"/>
      <c r="L20" s="91">
        <f>IF(E20=0,H17*2000,IF(E20=2,0,IF(AND(E20=1,H17&gt;10),(H17-10)*2000,0)))</f>
        <v>0</v>
      </c>
      <c r="M20" s="99" t="s">
        <v>22</v>
      </c>
      <c r="O20" s="96">
        <f>IF(E20=0,H17*2000,IF(E20=1,(H17-10)*2000,IF(E20=2,0)))</f>
        <v>0</v>
      </c>
    </row>
    <row r="21" spans="1:14" ht="14.25" customHeight="1">
      <c r="A21" s="25"/>
      <c r="B21" s="25"/>
      <c r="C21" s="25"/>
      <c r="D21" s="25"/>
      <c r="E21" s="25"/>
      <c r="F21" s="25"/>
      <c r="G21" s="25"/>
      <c r="H21" s="25"/>
      <c r="I21" s="92"/>
      <c r="J21" s="92"/>
      <c r="K21" s="92"/>
      <c r="L21" s="93"/>
      <c r="M21" s="37"/>
      <c r="N21" s="25"/>
    </row>
    <row r="22" spans="1:14" ht="15" customHeight="1">
      <c r="A22" s="100"/>
      <c r="B22" s="25" t="s">
        <v>46</v>
      </c>
      <c r="C22" s="25"/>
      <c r="D22" s="25"/>
      <c r="E22" s="25"/>
      <c r="F22" s="25"/>
      <c r="G22" s="25"/>
      <c r="H22" s="25"/>
      <c r="I22" s="92"/>
      <c r="J22" s="92"/>
      <c r="K22" s="92"/>
      <c r="L22" s="93"/>
      <c r="M22" s="37"/>
      <c r="N22" s="101"/>
    </row>
    <row r="23" spans="1:14" ht="19.5" customHeight="1">
      <c r="A23" s="210" t="s">
        <v>31</v>
      </c>
      <c r="B23" s="102" t="s">
        <v>127</v>
      </c>
      <c r="C23" s="103"/>
      <c r="D23" s="103"/>
      <c r="E23" s="104"/>
      <c r="F23" s="203"/>
      <c r="G23" s="204"/>
      <c r="H23" s="103" t="s">
        <v>26</v>
      </c>
      <c r="I23" s="105" t="s">
        <v>28</v>
      </c>
      <c r="J23" s="106">
        <v>800</v>
      </c>
      <c r="K23" s="103" t="s">
        <v>29</v>
      </c>
      <c r="L23" s="107">
        <f>J23*F23</f>
        <v>0</v>
      </c>
      <c r="M23" s="108" t="s">
        <v>22</v>
      </c>
      <c r="N23" s="25"/>
    </row>
    <row r="24" spans="1:14" ht="19.5" customHeight="1">
      <c r="A24" s="211"/>
      <c r="B24" s="109" t="s">
        <v>128</v>
      </c>
      <c r="C24" s="77"/>
      <c r="D24" s="77"/>
      <c r="E24" s="110"/>
      <c r="F24" s="193"/>
      <c r="G24" s="194"/>
      <c r="H24" s="77" t="s">
        <v>26</v>
      </c>
      <c r="I24" s="75" t="s">
        <v>28</v>
      </c>
      <c r="J24" s="76">
        <v>800</v>
      </c>
      <c r="K24" s="77" t="s">
        <v>29</v>
      </c>
      <c r="L24" s="78">
        <f>J24*F24</f>
        <v>0</v>
      </c>
      <c r="M24" s="79" t="s">
        <v>22</v>
      </c>
      <c r="N24" s="25"/>
    </row>
    <row r="25" spans="1:14" ht="19.5" customHeight="1" thickBot="1">
      <c r="A25" s="212"/>
      <c r="B25" s="111" t="s">
        <v>129</v>
      </c>
      <c r="C25" s="111"/>
      <c r="D25" s="111"/>
      <c r="E25" s="112"/>
      <c r="F25" s="195"/>
      <c r="G25" s="196"/>
      <c r="H25" s="111" t="s">
        <v>26</v>
      </c>
      <c r="I25" s="36" t="s">
        <v>28</v>
      </c>
      <c r="J25" s="82">
        <v>800</v>
      </c>
      <c r="K25" s="37" t="s">
        <v>29</v>
      </c>
      <c r="L25" s="83">
        <f>J25*F25</f>
        <v>0</v>
      </c>
      <c r="M25" s="113" t="s">
        <v>22</v>
      </c>
      <c r="N25" s="25"/>
    </row>
    <row r="26" spans="1:14" ht="30" customHeight="1" thickBot="1">
      <c r="A26" s="25"/>
      <c r="B26" s="25"/>
      <c r="C26" s="25"/>
      <c r="D26" s="25"/>
      <c r="E26" s="25"/>
      <c r="F26" s="25"/>
      <c r="G26" s="114"/>
      <c r="H26" s="25"/>
      <c r="I26" s="213" t="s">
        <v>118</v>
      </c>
      <c r="J26" s="214"/>
      <c r="K26" s="215"/>
      <c r="L26" s="91">
        <f>SUM(L23:L25)</f>
        <v>0</v>
      </c>
      <c r="M26" s="35" t="s">
        <v>22</v>
      </c>
      <c r="N26" s="25"/>
    </row>
    <row r="27" spans="1:14" ht="30" customHeight="1" thickBot="1">
      <c r="A27" s="25"/>
      <c r="B27" s="25"/>
      <c r="C27" s="25"/>
      <c r="D27" s="25"/>
      <c r="E27" s="25"/>
      <c r="F27" s="25"/>
      <c r="G27" s="25"/>
      <c r="H27" s="25"/>
      <c r="I27" s="115"/>
      <c r="J27" s="115"/>
      <c r="K27" s="115"/>
      <c r="L27" s="116"/>
      <c r="M27" s="37"/>
      <c r="N27" s="25"/>
    </row>
    <row r="28" spans="1:17" ht="30.75" customHeight="1" thickBot="1">
      <c r="A28" s="25"/>
      <c r="B28" s="26"/>
      <c r="C28" s="27"/>
      <c r="D28" s="34" t="s">
        <v>113</v>
      </c>
      <c r="E28" s="205"/>
      <c r="F28" s="206"/>
      <c r="G28" s="25"/>
      <c r="H28" s="25"/>
      <c r="I28" s="207" t="s">
        <v>123</v>
      </c>
      <c r="J28" s="208"/>
      <c r="K28" s="209"/>
      <c r="L28" s="42">
        <f>E28</f>
        <v>0</v>
      </c>
      <c r="M28" s="35" t="s">
        <v>22</v>
      </c>
      <c r="N28" s="28"/>
      <c r="O28" s="29"/>
      <c r="P28" s="29"/>
      <c r="Q28" s="29"/>
    </row>
    <row r="29" spans="1:17" ht="17.25" customHeight="1" thickBot="1">
      <c r="A29" s="25"/>
      <c r="B29" s="26"/>
      <c r="C29" s="27"/>
      <c r="D29" s="31"/>
      <c r="E29" s="39"/>
      <c r="F29" s="40"/>
      <c r="G29" s="25"/>
      <c r="H29" s="25"/>
      <c r="I29" s="36"/>
      <c r="J29" s="36"/>
      <c r="K29" s="36"/>
      <c r="L29" s="43"/>
      <c r="M29" s="37"/>
      <c r="N29" s="28"/>
      <c r="O29" s="29"/>
      <c r="P29" s="29"/>
      <c r="Q29" s="29"/>
    </row>
    <row r="30" spans="3:17" ht="30.75" customHeight="1" thickBot="1">
      <c r="C30" s="32"/>
      <c r="D30" s="34" t="s">
        <v>114</v>
      </c>
      <c r="E30" s="205"/>
      <c r="F30" s="206"/>
      <c r="G30" s="37"/>
      <c r="H30" s="37"/>
      <c r="I30" s="207" t="s">
        <v>124</v>
      </c>
      <c r="J30" s="208"/>
      <c r="K30" s="209"/>
      <c r="L30" s="42">
        <f>E30</f>
        <v>0</v>
      </c>
      <c r="M30" s="35" t="s">
        <v>22</v>
      </c>
      <c r="N30" s="29"/>
      <c r="O30" s="29"/>
      <c r="P30" s="29"/>
      <c r="Q30" s="29"/>
    </row>
    <row r="31" spans="2:17" ht="17.25" customHeight="1" thickBot="1">
      <c r="B31" s="26"/>
      <c r="C31" s="27"/>
      <c r="D31" s="33"/>
      <c r="E31" s="40"/>
      <c r="F31" s="41"/>
      <c r="G31" s="37"/>
      <c r="H31" s="37"/>
      <c r="I31" s="38"/>
      <c r="J31" s="38"/>
      <c r="K31" s="38"/>
      <c r="L31" s="44"/>
      <c r="M31" s="37"/>
      <c r="N31" s="29"/>
      <c r="O31" s="29"/>
      <c r="P31" s="29"/>
      <c r="Q31" s="29"/>
    </row>
    <row r="32" spans="3:17" ht="30.75" customHeight="1" thickBot="1">
      <c r="C32" s="32"/>
      <c r="D32" s="34" t="s">
        <v>115</v>
      </c>
      <c r="E32" s="205"/>
      <c r="F32" s="206"/>
      <c r="G32" s="37" t="s">
        <v>116</v>
      </c>
      <c r="H32" s="37"/>
      <c r="I32" s="207" t="s">
        <v>125</v>
      </c>
      <c r="J32" s="208"/>
      <c r="K32" s="209"/>
      <c r="L32" s="42">
        <f>E32*2000</f>
        <v>0</v>
      </c>
      <c r="M32" s="35" t="s">
        <v>22</v>
      </c>
      <c r="N32" s="29"/>
      <c r="O32" s="29"/>
      <c r="P32" s="29"/>
      <c r="Q32" s="29"/>
    </row>
    <row r="33" spans="1:14" ht="24" customHeight="1" thickBot="1">
      <c r="A33" s="25"/>
      <c r="B33" s="25"/>
      <c r="C33" s="25"/>
      <c r="D33" s="33" t="s">
        <v>117</v>
      </c>
      <c r="E33" s="25"/>
      <c r="F33" s="25"/>
      <c r="G33" s="25"/>
      <c r="H33" s="25"/>
      <c r="I33" s="92"/>
      <c r="J33" s="92"/>
      <c r="K33" s="92"/>
      <c r="L33" s="93"/>
      <c r="M33" s="37"/>
      <c r="N33" s="25"/>
    </row>
    <row r="34" spans="6:13" ht="30" customHeight="1" thickBot="1">
      <c r="F34" s="216" t="s">
        <v>126</v>
      </c>
      <c r="G34" s="217"/>
      <c r="H34" s="217"/>
      <c r="I34" s="217"/>
      <c r="J34" s="217"/>
      <c r="K34" s="217"/>
      <c r="L34" s="117">
        <f>SUM(L32,L30,L28,L26,L17,L20)</f>
        <v>0</v>
      </c>
      <c r="M34" s="99" t="s">
        <v>22</v>
      </c>
    </row>
    <row r="35" spans="1:14" ht="9.75" customHeight="1">
      <c r="A35" s="25"/>
      <c r="B35" s="25"/>
      <c r="C35" s="25"/>
      <c r="D35" s="25"/>
      <c r="E35" s="25"/>
      <c r="F35" s="25"/>
      <c r="G35" s="25"/>
      <c r="H35" s="25"/>
      <c r="I35" s="92"/>
      <c r="J35" s="92"/>
      <c r="K35" s="92"/>
      <c r="L35" s="93"/>
      <c r="M35" s="37"/>
      <c r="N35" s="25"/>
    </row>
    <row r="36" spans="1:14" ht="9.75" customHeight="1">
      <c r="A36" s="25"/>
      <c r="B36" s="25"/>
      <c r="C36" s="25"/>
      <c r="D36" s="25"/>
      <c r="E36" s="25"/>
      <c r="F36" s="25"/>
      <c r="G36" s="25"/>
      <c r="H36" s="25"/>
      <c r="I36" s="92"/>
      <c r="J36" s="92"/>
      <c r="K36" s="92"/>
      <c r="L36" s="93"/>
      <c r="M36" s="37"/>
      <c r="N36" s="25"/>
    </row>
    <row r="37" ht="19.5" customHeight="1"/>
    <row r="38" ht="19.5" customHeight="1">
      <c r="B38" s="30" t="s">
        <v>45</v>
      </c>
    </row>
    <row r="39" spans="1:13" ht="19.5" customHeight="1">
      <c r="A39" s="57"/>
      <c r="B39" s="57" t="s">
        <v>131</v>
      </c>
      <c r="C39" s="57"/>
      <c r="D39" s="57"/>
      <c r="E39" s="57"/>
      <c r="F39" s="57"/>
      <c r="G39" s="57"/>
      <c r="H39" s="57"/>
      <c r="I39" s="57"/>
      <c r="J39" s="57"/>
      <c r="K39" s="57"/>
      <c r="L39" s="118"/>
      <c r="M39" s="57"/>
    </row>
    <row r="40" spans="1:13" ht="19.5" customHeight="1">
      <c r="A40" s="57"/>
      <c r="B40" s="57" t="s">
        <v>130</v>
      </c>
      <c r="C40" s="57"/>
      <c r="D40" s="57"/>
      <c r="E40" s="57"/>
      <c r="F40" s="57"/>
      <c r="G40" s="57"/>
      <c r="H40" s="57"/>
      <c r="I40" s="57"/>
      <c r="J40" s="57"/>
      <c r="K40" s="57"/>
      <c r="L40" s="118"/>
      <c r="M40" s="57"/>
    </row>
    <row r="41" ht="19.5" customHeight="1">
      <c r="B41" s="30" t="s">
        <v>39</v>
      </c>
    </row>
    <row r="42" ht="19.5" customHeight="1">
      <c r="B42" s="30" t="s">
        <v>40</v>
      </c>
    </row>
    <row r="43" ht="19.5" customHeight="1"/>
    <row r="44" spans="3:12" ht="24.75" customHeight="1">
      <c r="C44" s="119"/>
      <c r="D44" s="120" t="s">
        <v>48</v>
      </c>
      <c r="E44" s="121"/>
      <c r="F44" s="121"/>
      <c r="G44" s="121"/>
      <c r="H44" s="121"/>
      <c r="I44" s="121"/>
      <c r="J44" s="121"/>
      <c r="K44" s="122"/>
      <c r="L44" s="123"/>
    </row>
    <row r="45" spans="3:12" ht="27.75" customHeight="1">
      <c r="C45" s="124"/>
      <c r="D45" s="125" t="s">
        <v>43</v>
      </c>
      <c r="E45" s="125"/>
      <c r="F45" s="125"/>
      <c r="G45" s="125"/>
      <c r="H45" s="125"/>
      <c r="I45" s="125"/>
      <c r="J45" s="125"/>
      <c r="K45" s="126"/>
      <c r="L45" s="123"/>
    </row>
    <row r="46" spans="3:12" ht="24.75" customHeight="1">
      <c r="C46" s="124"/>
      <c r="D46" s="125" t="s">
        <v>41</v>
      </c>
      <c r="E46" s="125"/>
      <c r="F46" s="125"/>
      <c r="G46" s="125"/>
      <c r="H46" s="125"/>
      <c r="I46" s="125"/>
      <c r="J46" s="125"/>
      <c r="K46" s="126"/>
      <c r="L46" s="123"/>
    </row>
    <row r="47" spans="3:12" ht="27.75" customHeight="1">
      <c r="C47" s="124"/>
      <c r="D47" s="125" t="s">
        <v>44</v>
      </c>
      <c r="E47" s="125"/>
      <c r="F47" s="125"/>
      <c r="G47" s="125"/>
      <c r="H47" s="125"/>
      <c r="I47" s="125"/>
      <c r="J47" s="125"/>
      <c r="K47" s="126"/>
      <c r="L47" s="123"/>
    </row>
    <row r="48" spans="3:12" ht="24.75" customHeight="1">
      <c r="C48" s="124"/>
      <c r="D48" s="125" t="s">
        <v>42</v>
      </c>
      <c r="E48" s="125"/>
      <c r="F48" s="125"/>
      <c r="G48" s="125"/>
      <c r="H48" s="125"/>
      <c r="I48" s="125"/>
      <c r="J48" s="125"/>
      <c r="K48" s="126"/>
      <c r="L48" s="123"/>
    </row>
    <row r="49" spans="3:12" ht="24.75" customHeight="1">
      <c r="C49" s="124"/>
      <c r="D49" s="127" t="s">
        <v>120</v>
      </c>
      <c r="E49" s="125"/>
      <c r="F49" s="125"/>
      <c r="G49" s="125"/>
      <c r="H49" s="125"/>
      <c r="I49" s="125"/>
      <c r="J49" s="125"/>
      <c r="K49" s="126"/>
      <c r="L49" s="123"/>
    </row>
    <row r="50" spans="3:12" ht="24.75" customHeight="1">
      <c r="C50" s="124"/>
      <c r="D50" s="127" t="s">
        <v>121</v>
      </c>
      <c r="E50" s="125"/>
      <c r="F50" s="125"/>
      <c r="G50" s="125"/>
      <c r="H50" s="125"/>
      <c r="I50" s="125"/>
      <c r="J50" s="125"/>
      <c r="K50" s="126"/>
      <c r="L50" s="123"/>
    </row>
    <row r="51" spans="3:12" ht="24.75" customHeight="1">
      <c r="C51" s="124"/>
      <c r="D51" s="127" t="s">
        <v>122</v>
      </c>
      <c r="E51" s="125"/>
      <c r="F51" s="125"/>
      <c r="G51" s="125"/>
      <c r="H51" s="125"/>
      <c r="I51" s="125"/>
      <c r="J51" s="125"/>
      <c r="K51" s="126"/>
      <c r="L51" s="123"/>
    </row>
    <row r="52" spans="3:12" ht="9" customHeight="1">
      <c r="C52" s="124"/>
      <c r="D52" s="125"/>
      <c r="E52" s="125"/>
      <c r="F52" s="125"/>
      <c r="G52" s="125"/>
      <c r="H52" s="125"/>
      <c r="I52" s="125"/>
      <c r="J52" s="125"/>
      <c r="K52" s="126"/>
      <c r="L52" s="123"/>
    </row>
    <row r="53" spans="3:12" ht="12" customHeight="1">
      <c r="C53" s="128"/>
      <c r="D53" s="129"/>
      <c r="E53" s="129"/>
      <c r="F53" s="129"/>
      <c r="G53" s="129"/>
      <c r="H53" s="129"/>
      <c r="I53" s="129"/>
      <c r="J53" s="129"/>
      <c r="K53" s="130"/>
      <c r="L53" s="123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 password="8225" sheet="1" objects="1" scenarios="1"/>
  <mergeCells count="30">
    <mergeCell ref="A1:M1"/>
    <mergeCell ref="A2:M2"/>
    <mergeCell ref="D17:E17"/>
    <mergeCell ref="J17:K17"/>
    <mergeCell ref="J20:K20"/>
    <mergeCell ref="C5:E5"/>
    <mergeCell ref="C11:E11"/>
    <mergeCell ref="C7:E7"/>
    <mergeCell ref="C8:E8"/>
    <mergeCell ref="A4:A16"/>
    <mergeCell ref="F34:K34"/>
    <mergeCell ref="B4:E4"/>
    <mergeCell ref="C10:E10"/>
    <mergeCell ref="C6:E6"/>
    <mergeCell ref="C13:E13"/>
    <mergeCell ref="E28:F28"/>
    <mergeCell ref="I28:K28"/>
    <mergeCell ref="E30:F30"/>
    <mergeCell ref="I30:K30"/>
    <mergeCell ref="E32:F32"/>
    <mergeCell ref="I32:K32"/>
    <mergeCell ref="A23:A25"/>
    <mergeCell ref="C12:E12"/>
    <mergeCell ref="I26:K26"/>
    <mergeCell ref="C9:E9"/>
    <mergeCell ref="D19:E19"/>
    <mergeCell ref="E20:F20"/>
    <mergeCell ref="F23:G23"/>
    <mergeCell ref="F24:G24"/>
    <mergeCell ref="F25:G25"/>
  </mergeCells>
  <dataValidations count="2">
    <dataValidation type="list" allowBlank="1" showInputMessage="1" showErrorMessage="1" sqref="E28:F28">
      <formula1>"0,100000"</formula1>
    </dataValidation>
    <dataValidation type="list" allowBlank="1" showInputMessage="1" showErrorMessage="1" sqref="E30:F30">
      <formula1>"0,50000,30000,20000,10000,5000"</formula1>
    </dataValidation>
  </dataValidations>
  <printOptions horizontalCentered="1"/>
  <pageMargins left="0.36180555555555555" right="0.19652777777777777" top="0.22152777777777777" bottom="0.29097222222222224" header="0.5118055555555555" footer="0.5118055555555555"/>
  <pageSetup horizontalDpi="300" verticalDpi="300" orientation="portrait" paperSize="9" scale="89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Yumiko</dc:creator>
  <cp:keywords/>
  <dc:description/>
  <cp:lastModifiedBy>masatoi</cp:lastModifiedBy>
  <cp:lastPrinted>2014-10-16T01:58:42Z</cp:lastPrinted>
  <dcterms:created xsi:type="dcterms:W3CDTF">2011-07-10T12:35:29Z</dcterms:created>
  <dcterms:modified xsi:type="dcterms:W3CDTF">2016-11-09T22:51:24Z</dcterms:modified>
  <cp:category/>
  <cp:version/>
  <cp:contentType/>
  <cp:contentStatus/>
</cp:coreProperties>
</file>